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iner. djubriva" sheetId="1" r:id="rId1"/>
  </sheets>
  <definedNames>
    <definedName name="_xlnm.Print_Titles" localSheetId="0">'Miner. djubriva'!$1:$5</definedName>
  </definedNames>
  <calcPr fullCalcOnLoad="1"/>
</workbook>
</file>

<file path=xl/sharedStrings.xml><?xml version="1.0" encoding="utf-8"?>
<sst xmlns="http://schemas.openxmlformats.org/spreadsheetml/2006/main" count="243" uniqueCount="87">
  <si>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</si>
  <si>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</si>
  <si>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</si>
  <si>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</si>
  <si>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</si>
  <si>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</si>
  <si>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</si>
  <si>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</si>
  <si>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</si>
  <si>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</si>
  <si>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</si>
  <si>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</si>
  <si>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</si>
  <si>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</si>
  <si>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</si>
  <si>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</si>
  <si>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</si>
  <si>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</si>
  <si>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</si>
  <si>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DOMAĆE/UVOZ           </t>
    </r>
    <r>
      <rPr>
        <i/>
        <sz val="10"/>
        <rFont val="Arial Narrow"/>
        <family val="2"/>
      </rPr>
      <t xml:space="preserve">DOMESTIC/IMPORT                                                                                      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</si>
  <si>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</si>
  <si>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r>
      <t xml:space="preserve">dominantna cena (RSD) / </t>
    </r>
    <r>
      <rPr>
        <sz val="10"/>
        <rFont val="Arial Narrow"/>
        <family val="2"/>
      </rPr>
      <t>prevale price</t>
    </r>
  </si>
  <si>
    <t>NPK</t>
  </si>
  <si>
    <r>
      <t xml:space="preserve">DOMAĆE                          </t>
    </r>
    <r>
      <rPr>
        <i/>
        <sz val="10"/>
        <rFont val="Arial Narrow"/>
        <family val="2"/>
      </rPr>
      <t>DOMESTIC</t>
    </r>
  </si>
  <si>
    <t>NPK (15:15:15)</t>
  </si>
  <si>
    <t>Fertil-Bačka Palanka</t>
  </si>
  <si>
    <t>50kg</t>
  </si>
  <si>
    <t>Azohem-Subotca</t>
  </si>
  <si>
    <t>Azotara- Pancevo</t>
  </si>
  <si>
    <t>Savakop - Novi Sad</t>
  </si>
  <si>
    <t>5kg</t>
  </si>
  <si>
    <t>Linzer Agro trade - Beograd</t>
  </si>
  <si>
    <t>25kg</t>
  </si>
  <si>
    <t>Žito-media - Kula</t>
  </si>
  <si>
    <r>
      <t xml:space="preserve">UVOZ                                         </t>
    </r>
    <r>
      <rPr>
        <i/>
        <sz val="10"/>
        <rFont val="Arial Narrow"/>
        <family val="2"/>
      </rPr>
      <t>IMPORT</t>
    </r>
  </si>
  <si>
    <t>Hrvatska</t>
  </si>
  <si>
    <t>Austrija</t>
  </si>
  <si>
    <t>NPK (8:16:24)</t>
  </si>
  <si>
    <t>NPK (16:16:16)</t>
  </si>
  <si>
    <t>Rusija</t>
  </si>
  <si>
    <t>UREA</t>
  </si>
  <si>
    <t>4kg</t>
  </si>
  <si>
    <t>Rumunija</t>
  </si>
  <si>
    <t>KAN</t>
  </si>
  <si>
    <t>BiH</t>
  </si>
  <si>
    <t>AN</t>
  </si>
  <si>
    <t>MAP</t>
  </si>
  <si>
    <t xml:space="preserve">MAP (12:52:0) </t>
  </si>
  <si>
    <t>DAP</t>
  </si>
  <si>
    <t xml:space="preserve">NOVALON </t>
  </si>
  <si>
    <t xml:space="preserve">Novalon (15:5:30)                   </t>
  </si>
  <si>
    <t>Turska</t>
  </si>
  <si>
    <t>kg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</si>
  <si>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</si>
  <si>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</si>
  <si>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</si>
  <si>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</si>
  <si>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</si>
  <si>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</si>
  <si>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</si>
  <si>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</si>
  <si>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</si>
  <si>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</si>
  <si>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lit</t>
  </si>
  <si>
    <t>5lit</t>
  </si>
  <si>
    <t>MURTONIC</t>
  </si>
  <si>
    <t xml:space="preserve">Murtonic (19:9:27)                   </t>
  </si>
  <si>
    <t>Galenika Fitofarmacija - Zemun</t>
  </si>
  <si>
    <t>Grčka</t>
  </si>
  <si>
    <t>20gr</t>
  </si>
  <si>
    <t>50gr</t>
  </si>
  <si>
    <t>200gr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</si>
  <si>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</si>
  <si>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</si>
  <si>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</si>
  <si>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</si>
  <si>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</si>
  <si>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</si>
  <si>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</si>
  <si>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</si>
  <si>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</si>
  <si>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KRISTALON</t>
  </si>
  <si>
    <t>Kristalon beli (15:5:30)</t>
  </si>
  <si>
    <t>Izrael</t>
  </si>
  <si>
    <t>Kristalon braon (3:11:38)</t>
  </si>
  <si>
    <t>Kristalon zeleni (18:18:18)</t>
  </si>
  <si>
    <r>
      <t xml:space="preserve">                        PREGLED CENA / Agrarni inputi / MINERALNA ĐUBRIVA                                                                              APRIL 2011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MINERAL FERTILIZERS                                                                                                    APRIL 2011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</si>
</sst>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name val="MS Sans Serif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10"/>
      <color indexed="10"/>
      <name val="Arial Narrow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mediumGray">
        <fgColor indexed="58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8"/>
        <bgColor indexed="9"/>
      </patternFill>
    </fill>
  </fills>
  <borders count="60">
    <border>
      <left/>
      <right/>
      <top/>
      <bottom/>
      <diagonal/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/>
      <bottom style="hair"/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/>
      <right style="hair"/>
      <top style="hair"/>
      <bottom style="hair"/>
    </border>
    <border>
      <left>
        <color indexed="63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58"/>
      </right>
      <top style="hair"/>
      <bottom style="hair"/>
    </border>
    <border>
      <left style="hair"/>
      <right style="hair">
        <color indexed="58"/>
      </right>
      <top style="hair"/>
      <bottom style="hair"/>
    </border>
    <border>
      <left>
        <color indexed="63"/>
      </left>
      <right style="hair"/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 style="hair"/>
      <top style="hair"/>
      <bottom style="hair"/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 style="hair">
        <color indexed="58"/>
      </left>
      <right style="hair"/>
      <top style="hair">
        <color indexed="58"/>
      </top>
      <bottom style="hair">
        <color indexed="58"/>
      </bottom>
    </border>
    <border>
      <left>
        <color indexed="63"/>
      </left>
      <right style="hair">
        <color indexed="58"/>
      </right>
      <top style="hair">
        <color indexed="58"/>
      </top>
      <bottom>
        <color indexed="63"/>
      </bottom>
    </border>
    <border>
      <left style="medium"/>
      <right style="hair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 style="hair">
        <color indexed="5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/>
      <right style="hair"/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hair">
        <color indexed="58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 style="hair">
        <color indexed="58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indexed="58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58"/>
      </left>
      <right style="medium">
        <color indexed="58"/>
      </right>
      <top>
        <color indexed="63"/>
      </top>
      <bottom style="hair">
        <color indexed="58"/>
      </bottom>
    </border>
    <border>
      <left style="hair"/>
      <right style="hair"/>
      <top>
        <color indexed="63"/>
      </top>
      <bottom style="hair"/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20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1" xfId="0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6" fillId="3" borderId="1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33" xfId="0" applyFont="1" applyBorder="1" applyAlignment="1" applyProtection="1">
      <alignment horizontal="left" vertical="center"/>
      <protection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36" xfId="19" applyFont="1" applyFill="1" applyBorder="1" applyAlignment="1" applyProtection="1">
      <alignment horizontal="center" vertical="center"/>
      <protection locked="0"/>
    </xf>
    <xf numFmtId="0" fontId="6" fillId="0" borderId="17" xfId="19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8" xfId="0" applyFont="1" applyFill="1" applyBorder="1" applyAlignment="1" applyProtection="1">
      <alignment vertical="center"/>
      <protection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27" xfId="0" applyFont="1" applyBorder="1" applyAlignment="1" applyProtection="1">
      <alignment vertical="center"/>
      <protection/>
    </xf>
    <xf numFmtId="21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/>
      <protection/>
    </xf>
    <xf numFmtId="16" fontId="6" fillId="0" borderId="25" xfId="0" applyNumberFormat="1" applyFont="1" applyFill="1" applyBorder="1" applyAlignment="1" applyProtection="1">
      <alignment horizontal="center" vertical="center"/>
      <protection/>
    </xf>
    <xf numFmtId="0" fontId="0" fillId="3" borderId="41" xfId="0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3" borderId="42" xfId="0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44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vertical="center"/>
      <protection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1" fillId="2" borderId="15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2" borderId="3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1" fillId="0" borderId="53" xfId="0" applyFont="1" applyBorder="1" applyAlignment="1" applyProtection="1">
      <alignment horizontal="right" vertical="center" wrapText="1" indent="3"/>
      <protection/>
    </xf>
    <xf numFmtId="0" fontId="1" fillId="0" borderId="5" xfId="0" applyFont="1" applyBorder="1" applyAlignment="1" applyProtection="1">
      <alignment horizontal="right" vertical="center" wrapText="1" indent="3"/>
      <protection/>
    </xf>
    <xf numFmtId="0" fontId="1" fillId="0" borderId="6" xfId="0" applyFont="1" applyBorder="1" applyAlignment="1" applyProtection="1">
      <alignment horizontal="right" vertical="center" wrapText="1" indent="3"/>
      <protection/>
    </xf>
    <xf numFmtId="0" fontId="3" fillId="5" borderId="54" xfId="0" applyFont="1" applyFill="1" applyBorder="1" applyAlignment="1">
      <alignment horizontal="center" vertical="justify" textRotation="90" wrapText="1"/>
    </xf>
    <xf numFmtId="0" fontId="3" fillId="5" borderId="55" xfId="0" applyFont="1" applyFill="1" applyBorder="1" applyAlignment="1">
      <alignment horizontal="center" vertical="justify" textRotation="90" wrapText="1"/>
    </xf>
    <xf numFmtId="0" fontId="3" fillId="5" borderId="56" xfId="0" applyFont="1" applyFill="1" applyBorder="1" applyAlignment="1">
      <alignment horizontal="center" vertical="justify" textRotation="90" wrapText="1"/>
    </xf>
    <xf numFmtId="1" fontId="3" fillId="5" borderId="54" xfId="0" applyNumberFormat="1" applyFont="1" applyFill="1" applyBorder="1" applyAlignment="1">
      <alignment horizontal="center" vertical="justify" textRotation="90" wrapText="1"/>
    </xf>
    <xf numFmtId="1" fontId="3" fillId="5" borderId="55" xfId="0" applyNumberFormat="1" applyFont="1" applyFill="1" applyBorder="1" applyAlignment="1">
      <alignment horizontal="center" vertical="justify" textRotation="90" wrapText="1"/>
    </xf>
    <xf numFmtId="1" fontId="3" fillId="5" borderId="56" xfId="0" applyNumberFormat="1" applyFont="1" applyFill="1" applyBorder="1" applyAlignment="1">
      <alignment horizontal="center" vertical="justify" textRotation="90" wrapText="1"/>
    </xf>
    <xf numFmtId="0" fontId="4" fillId="5" borderId="54" xfId="0" applyFont="1" applyFill="1" applyBorder="1" applyAlignment="1">
      <alignment horizontal="center" vertical="justify" textRotation="90" wrapText="1"/>
    </xf>
    <xf numFmtId="0" fontId="4" fillId="5" borderId="55" xfId="0" applyFont="1" applyFill="1" applyBorder="1" applyAlignment="1">
      <alignment horizontal="center" vertical="justify" textRotation="90" wrapText="1"/>
    </xf>
    <xf numFmtId="0" fontId="3" fillId="5" borderId="54" xfId="0" applyFont="1" applyFill="1" applyBorder="1" applyAlignment="1">
      <alignment horizontal="center" vertical="justify" textRotation="90" wrapText="1"/>
    </xf>
    <xf numFmtId="0" fontId="3" fillId="5" borderId="55" xfId="0" applyFont="1" applyFill="1" applyBorder="1" applyAlignment="1">
      <alignment horizontal="center" vertical="justify" textRotation="90" wrapText="1"/>
    </xf>
    <xf numFmtId="0" fontId="3" fillId="5" borderId="56" xfId="0" applyFont="1" applyFill="1" applyBorder="1" applyAlignment="1">
      <alignment horizontal="center" vertical="justify" textRotation="90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20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INERALNA ĐUBRIVA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933450</xdr:colOff>
      <xdr:row>1</xdr:row>
      <xdr:rowOff>0</xdr:rowOff>
    </xdr:to>
    <xdr:pic>
      <xdr:nvPicPr>
        <xdr:cNvPr id="1" name="Picture 4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9525</xdr:rowOff>
    </xdr:from>
    <xdr:to>
      <xdr:col>0</xdr:col>
      <xdr:colOff>1019175</xdr:colOff>
      <xdr:row>1</xdr:row>
      <xdr:rowOff>0</xdr:rowOff>
    </xdr:to>
    <xdr:pic>
      <xdr:nvPicPr>
        <xdr:cNvPr id="2" name="Picture 5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zoomScale="75" zoomScaleNormal="75" workbookViewId="0" topLeftCell="A117">
      <selection activeCell="C143" sqref="C143"/>
    </sheetView>
  </sheetViews>
  <sheetFormatPr defaultColWidth="9.140625" defaultRowHeight="12.75"/>
  <cols>
    <col min="1" max="1" width="19.28125" style="0" customWidth="1"/>
    <col min="2" max="2" width="26.421875" style="0" bestFit="1" customWidth="1"/>
    <col min="3" max="3" width="21.421875" style="0" customWidth="1"/>
    <col min="4" max="4" width="6.7109375" style="0" customWidth="1"/>
    <col min="5" max="6" width="6.7109375" style="163" customWidth="1"/>
    <col min="7" max="7" width="6.7109375" style="180" customWidth="1"/>
    <col min="8" max="9" width="6.7109375" style="0" customWidth="1"/>
    <col min="10" max="18" width="6.7109375" style="163" customWidth="1"/>
    <col min="19" max="21" width="6.7109375" style="0" customWidth="1"/>
  </cols>
  <sheetData>
    <row r="1" spans="1:21" ht="70.5" customHeight="1">
      <c r="A1" s="195" t="s">
        <v>86</v>
      </c>
      <c r="B1" s="196"/>
      <c r="C1" s="197"/>
      <c r="D1" s="198" t="s">
        <v>0</v>
      </c>
      <c r="E1" s="198" t="s">
        <v>1</v>
      </c>
      <c r="F1" s="201" t="s">
        <v>2</v>
      </c>
      <c r="G1" s="204" t="s">
        <v>3</v>
      </c>
      <c r="H1" s="198" t="s">
        <v>4</v>
      </c>
      <c r="I1" s="198" t="s">
        <v>5</v>
      </c>
      <c r="J1" s="198" t="s">
        <v>6</v>
      </c>
      <c r="K1" s="206" t="s">
        <v>7</v>
      </c>
      <c r="L1" s="198" t="s">
        <v>8</v>
      </c>
      <c r="M1" s="198" t="s">
        <v>9</v>
      </c>
      <c r="N1" s="198" t="s">
        <v>10</v>
      </c>
      <c r="O1" s="198" t="s">
        <v>11</v>
      </c>
      <c r="P1" s="198" t="s">
        <v>12</v>
      </c>
      <c r="Q1" s="198" t="s">
        <v>13</v>
      </c>
      <c r="R1" s="198" t="s">
        <v>14</v>
      </c>
      <c r="S1" s="198" t="s">
        <v>15</v>
      </c>
      <c r="T1" s="198" t="s">
        <v>16</v>
      </c>
      <c r="U1" s="198" t="s">
        <v>17</v>
      </c>
    </row>
    <row r="2" spans="1:21" ht="28.5" customHeight="1" thickBot="1">
      <c r="A2" s="1"/>
      <c r="B2" s="2"/>
      <c r="C2" s="3"/>
      <c r="D2" s="199"/>
      <c r="E2" s="199"/>
      <c r="F2" s="202"/>
      <c r="G2" s="205"/>
      <c r="H2" s="199"/>
      <c r="I2" s="199"/>
      <c r="J2" s="199"/>
      <c r="K2" s="207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1" ht="13.5" thickBot="1">
      <c r="A3" s="209" t="s">
        <v>18</v>
      </c>
      <c r="B3" s="210" t="s">
        <v>19</v>
      </c>
      <c r="C3" s="211" t="s">
        <v>20</v>
      </c>
      <c r="D3" s="199"/>
      <c r="E3" s="199"/>
      <c r="F3" s="202"/>
      <c r="G3" s="205"/>
      <c r="H3" s="199"/>
      <c r="I3" s="199"/>
      <c r="J3" s="199"/>
      <c r="K3" s="207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13.5" thickBot="1">
      <c r="A4" s="209"/>
      <c r="B4" s="210"/>
      <c r="C4" s="211"/>
      <c r="D4" s="200"/>
      <c r="E4" s="200"/>
      <c r="F4" s="203"/>
      <c r="G4" s="205"/>
      <c r="H4" s="200"/>
      <c r="I4" s="200"/>
      <c r="J4" s="200"/>
      <c r="K4" s="208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21" ht="12.75">
      <c r="A5" s="4"/>
      <c r="B5" s="5"/>
      <c r="C5" s="6"/>
      <c r="D5" s="7" t="s">
        <v>21</v>
      </c>
      <c r="E5" s="8"/>
      <c r="F5" s="9"/>
      <c r="G5" s="10"/>
      <c r="H5" s="11"/>
      <c r="I5" s="12"/>
      <c r="J5" s="13"/>
      <c r="K5" s="13"/>
      <c r="L5" s="13"/>
      <c r="M5" s="13"/>
      <c r="N5" s="14"/>
      <c r="O5" s="15"/>
      <c r="P5" s="15"/>
      <c r="Q5" s="15"/>
      <c r="R5" s="15"/>
      <c r="S5" s="16"/>
      <c r="T5" s="16"/>
      <c r="U5" s="17"/>
    </row>
    <row r="6" spans="1:21" ht="15.75">
      <c r="A6" s="18" t="s">
        <v>22</v>
      </c>
      <c r="B6" s="19"/>
      <c r="C6" s="20"/>
      <c r="D6" s="19"/>
      <c r="E6" s="19"/>
      <c r="F6" s="19"/>
      <c r="G6" s="21"/>
      <c r="H6" s="19"/>
      <c r="I6" s="19"/>
      <c r="J6" s="19"/>
      <c r="K6" s="19"/>
      <c r="L6" s="19"/>
      <c r="M6" s="19"/>
      <c r="N6" s="22"/>
      <c r="O6" s="22"/>
      <c r="P6" s="22"/>
      <c r="Q6" s="22"/>
      <c r="R6" s="22"/>
      <c r="S6" s="23"/>
      <c r="T6" s="23"/>
      <c r="U6" s="24"/>
    </row>
    <row r="7" spans="1:21" ht="15.75">
      <c r="A7" s="18"/>
      <c r="B7" s="19"/>
      <c r="C7" s="20"/>
      <c r="D7" s="23"/>
      <c r="E7" s="22"/>
      <c r="F7" s="25"/>
      <c r="G7" s="26"/>
      <c r="H7" s="23"/>
      <c r="I7" s="23"/>
      <c r="J7" s="22"/>
      <c r="K7" s="22"/>
      <c r="L7" s="22"/>
      <c r="M7" s="22"/>
      <c r="N7" s="22"/>
      <c r="O7" s="22"/>
      <c r="P7" s="22"/>
      <c r="Q7" s="22"/>
      <c r="R7" s="22"/>
      <c r="S7" s="23"/>
      <c r="T7" s="23"/>
      <c r="U7" s="24"/>
    </row>
    <row r="8" spans="1:21" ht="12.75">
      <c r="A8" s="27"/>
      <c r="B8" s="28"/>
      <c r="C8" s="29"/>
      <c r="D8" s="30"/>
      <c r="E8" s="31"/>
      <c r="F8" s="32"/>
      <c r="G8" s="33"/>
      <c r="H8" s="31"/>
      <c r="I8" s="31"/>
      <c r="J8" s="31"/>
      <c r="K8" s="31"/>
      <c r="L8" s="31"/>
      <c r="M8" s="31"/>
      <c r="N8" s="34"/>
      <c r="O8" s="15"/>
      <c r="P8" s="15"/>
      <c r="Q8" s="15"/>
      <c r="R8" s="34"/>
      <c r="S8" s="12"/>
      <c r="T8" s="16"/>
      <c r="U8" s="35"/>
    </row>
    <row r="9" spans="1:21" ht="25.5">
      <c r="A9" s="36"/>
      <c r="B9" s="37" t="s">
        <v>23</v>
      </c>
      <c r="C9" s="38"/>
      <c r="D9" s="39"/>
      <c r="E9" s="40"/>
      <c r="F9" s="41"/>
      <c r="G9" s="42"/>
      <c r="H9" s="40"/>
      <c r="I9" s="41"/>
      <c r="J9" s="41"/>
      <c r="K9" s="41"/>
      <c r="L9" s="41"/>
      <c r="M9" s="41"/>
      <c r="N9" s="41"/>
      <c r="O9" s="41"/>
      <c r="P9" s="40"/>
      <c r="Q9" s="41"/>
      <c r="R9" s="43"/>
      <c r="S9" s="40"/>
      <c r="T9" s="41"/>
      <c r="U9" s="44"/>
    </row>
    <row r="10" spans="1:21" ht="12.75">
      <c r="A10" s="45" t="s">
        <v>24</v>
      </c>
      <c r="B10" s="46" t="s">
        <v>25</v>
      </c>
      <c r="C10" s="47" t="s">
        <v>26</v>
      </c>
      <c r="D10" s="48"/>
      <c r="E10" s="43">
        <v>2100</v>
      </c>
      <c r="F10" s="49">
        <v>2150</v>
      </c>
      <c r="G10" s="50">
        <v>2100</v>
      </c>
      <c r="H10" s="51">
        <v>2050</v>
      </c>
      <c r="I10" s="51"/>
      <c r="J10" s="49"/>
      <c r="K10" s="40"/>
      <c r="L10" s="43">
        <v>1900</v>
      </c>
      <c r="M10" s="49">
        <v>2200</v>
      </c>
      <c r="N10" s="43">
        <v>1700</v>
      </c>
      <c r="O10" s="52"/>
      <c r="P10" s="43"/>
      <c r="Q10" s="49"/>
      <c r="R10" s="43">
        <v>2250</v>
      </c>
      <c r="S10" s="49">
        <v>2000</v>
      </c>
      <c r="T10" s="41"/>
      <c r="U10" s="44"/>
    </row>
    <row r="11" spans="1:21" ht="12.75">
      <c r="A11" s="45" t="s">
        <v>24</v>
      </c>
      <c r="B11" s="46" t="s">
        <v>27</v>
      </c>
      <c r="C11" s="47" t="s">
        <v>26</v>
      </c>
      <c r="D11" s="48"/>
      <c r="E11" s="43">
        <v>1950</v>
      </c>
      <c r="F11" s="49"/>
      <c r="G11" s="50">
        <v>1950</v>
      </c>
      <c r="H11" s="51"/>
      <c r="I11" s="51"/>
      <c r="J11" s="49"/>
      <c r="K11" s="40"/>
      <c r="L11" s="43"/>
      <c r="M11" s="49">
        <v>1950</v>
      </c>
      <c r="N11" s="43">
        <v>1500</v>
      </c>
      <c r="O11" s="52"/>
      <c r="P11" s="43">
        <f>37.9*50</f>
        <v>1895</v>
      </c>
      <c r="Q11" s="49"/>
      <c r="R11" s="43"/>
      <c r="S11" s="49">
        <v>2050</v>
      </c>
      <c r="T11" s="41">
        <v>1800</v>
      </c>
      <c r="U11" s="44"/>
    </row>
    <row r="12" spans="1:21" ht="12.75">
      <c r="A12" s="45" t="s">
        <v>24</v>
      </c>
      <c r="B12" s="53" t="s">
        <v>28</v>
      </c>
      <c r="C12" s="47" t="s">
        <v>26</v>
      </c>
      <c r="D12" s="48">
        <v>1945</v>
      </c>
      <c r="E12" s="43">
        <v>2050</v>
      </c>
      <c r="F12" s="49">
        <v>2000</v>
      </c>
      <c r="G12" s="50">
        <v>2050</v>
      </c>
      <c r="H12" s="51">
        <v>1900</v>
      </c>
      <c r="I12" s="51">
        <v>2150</v>
      </c>
      <c r="J12" s="49">
        <v>2000</v>
      </c>
      <c r="K12" s="40"/>
      <c r="L12" s="43">
        <v>1800</v>
      </c>
      <c r="M12" s="49">
        <v>2100</v>
      </c>
      <c r="N12" s="43"/>
      <c r="O12" s="52"/>
      <c r="P12" s="43"/>
      <c r="Q12" s="49">
        <f>38*50</f>
        <v>1900</v>
      </c>
      <c r="R12" s="43"/>
      <c r="S12" s="49">
        <v>1900</v>
      </c>
      <c r="T12" s="41"/>
      <c r="U12" s="44"/>
    </row>
    <row r="13" spans="1:21" ht="12.75">
      <c r="A13" s="45" t="s">
        <v>24</v>
      </c>
      <c r="B13" s="54" t="s">
        <v>29</v>
      </c>
      <c r="C13" s="47" t="s">
        <v>30</v>
      </c>
      <c r="D13" s="48">
        <v>380</v>
      </c>
      <c r="E13" s="43"/>
      <c r="F13" s="49"/>
      <c r="G13" s="50"/>
      <c r="H13" s="51"/>
      <c r="I13" s="51"/>
      <c r="J13" s="49"/>
      <c r="K13" s="40"/>
      <c r="L13" s="43"/>
      <c r="M13" s="49"/>
      <c r="N13" s="43"/>
      <c r="O13" s="52"/>
      <c r="P13" s="43"/>
      <c r="Q13" s="49"/>
      <c r="R13" s="43"/>
      <c r="S13" s="49"/>
      <c r="T13" s="41"/>
      <c r="U13" s="44">
        <v>360</v>
      </c>
    </row>
    <row r="14" spans="1:21" ht="12.75">
      <c r="A14" s="45" t="s">
        <v>24</v>
      </c>
      <c r="B14" s="54" t="s">
        <v>31</v>
      </c>
      <c r="C14" s="55" t="s">
        <v>32</v>
      </c>
      <c r="D14" s="48"/>
      <c r="E14" s="43"/>
      <c r="F14" s="49"/>
      <c r="G14" s="50"/>
      <c r="H14" s="51"/>
      <c r="I14" s="51">
        <v>1250</v>
      </c>
      <c r="J14" s="49">
        <v>1200</v>
      </c>
      <c r="K14" s="40"/>
      <c r="L14" s="43"/>
      <c r="M14" s="49">
        <v>1175</v>
      </c>
      <c r="N14" s="43"/>
      <c r="O14" s="52"/>
      <c r="P14" s="43"/>
      <c r="Q14" s="49"/>
      <c r="R14" s="43"/>
      <c r="S14" s="49"/>
      <c r="T14" s="41"/>
      <c r="U14" s="44"/>
    </row>
    <row r="15" spans="1:21" ht="12.75">
      <c r="A15" s="45" t="s">
        <v>24</v>
      </c>
      <c r="B15" s="53" t="s">
        <v>33</v>
      </c>
      <c r="C15" s="47" t="s">
        <v>30</v>
      </c>
      <c r="D15" s="48"/>
      <c r="E15" s="40"/>
      <c r="F15" s="43"/>
      <c r="G15" s="56"/>
      <c r="H15" s="51"/>
      <c r="I15" s="51"/>
      <c r="J15" s="49"/>
      <c r="K15" s="40"/>
      <c r="L15" s="43">
        <v>360</v>
      </c>
      <c r="M15" s="49"/>
      <c r="N15" s="40"/>
      <c r="O15" s="57">
        <v>300</v>
      </c>
      <c r="P15" s="58"/>
      <c r="Q15" s="49"/>
      <c r="R15" s="40"/>
      <c r="S15" s="43"/>
      <c r="T15" s="59"/>
      <c r="U15" s="44">
        <v>360</v>
      </c>
    </row>
    <row r="16" spans="1:21" ht="25.5">
      <c r="A16" s="45"/>
      <c r="B16" s="60" t="s">
        <v>34</v>
      </c>
      <c r="C16" s="47"/>
      <c r="D16" s="61"/>
      <c r="E16" s="41"/>
      <c r="F16" s="41"/>
      <c r="G16" s="62"/>
      <c r="H16" s="41"/>
      <c r="I16" s="41"/>
      <c r="J16" s="63"/>
      <c r="K16" s="41"/>
      <c r="L16" s="41"/>
      <c r="M16" s="40"/>
      <c r="N16" s="41"/>
      <c r="O16" s="41"/>
      <c r="P16" s="41"/>
      <c r="Q16" s="41"/>
      <c r="R16" s="41"/>
      <c r="S16" s="41"/>
      <c r="T16" s="59"/>
      <c r="U16" s="44"/>
    </row>
    <row r="17" spans="1:21" ht="12.75">
      <c r="A17" s="45" t="s">
        <v>24</v>
      </c>
      <c r="B17" s="46" t="s">
        <v>35</v>
      </c>
      <c r="C17" s="47" t="s">
        <v>26</v>
      </c>
      <c r="D17" s="48">
        <v>2100</v>
      </c>
      <c r="E17" s="40"/>
      <c r="F17" s="41"/>
      <c r="G17" s="62"/>
      <c r="H17" s="51"/>
      <c r="I17" s="40"/>
      <c r="J17" s="41"/>
      <c r="K17" s="41"/>
      <c r="L17" s="41"/>
      <c r="M17" s="40"/>
      <c r="N17" s="43"/>
      <c r="O17" s="40"/>
      <c r="P17" s="41"/>
      <c r="Q17" s="41"/>
      <c r="R17" s="41"/>
      <c r="S17" s="57">
        <v>2300</v>
      </c>
      <c r="T17" s="64">
        <v>2100</v>
      </c>
      <c r="U17" s="44"/>
    </row>
    <row r="18" spans="1:21" ht="12.75">
      <c r="A18" s="45" t="s">
        <v>24</v>
      </c>
      <c r="B18" s="53" t="s">
        <v>36</v>
      </c>
      <c r="C18" s="47" t="s">
        <v>32</v>
      </c>
      <c r="D18" s="48">
        <v>1175</v>
      </c>
      <c r="E18" s="40"/>
      <c r="F18" s="41"/>
      <c r="G18" s="62"/>
      <c r="H18" s="51"/>
      <c r="I18" s="40"/>
      <c r="J18" s="41"/>
      <c r="K18" s="41"/>
      <c r="L18" s="41"/>
      <c r="M18" s="40"/>
      <c r="N18" s="43">
        <v>850</v>
      </c>
      <c r="O18" s="40"/>
      <c r="P18" s="41"/>
      <c r="Q18" s="41"/>
      <c r="R18" s="41"/>
      <c r="S18" s="57">
        <v>1100</v>
      </c>
      <c r="T18" s="59"/>
      <c r="U18" s="44"/>
    </row>
    <row r="19" spans="1:21" ht="12.75">
      <c r="A19" s="45" t="s">
        <v>24</v>
      </c>
      <c r="B19" s="53" t="s">
        <v>36</v>
      </c>
      <c r="C19" s="65" t="s">
        <v>26</v>
      </c>
      <c r="D19" s="48"/>
      <c r="E19" s="40"/>
      <c r="F19" s="41"/>
      <c r="G19" s="62"/>
      <c r="H19" s="51">
        <v>2250</v>
      </c>
      <c r="I19" s="40"/>
      <c r="J19" s="41"/>
      <c r="K19" s="41"/>
      <c r="L19" s="41"/>
      <c r="M19" s="40"/>
      <c r="N19" s="43"/>
      <c r="O19" s="40"/>
      <c r="P19" s="41"/>
      <c r="Q19" s="41"/>
      <c r="R19" s="41"/>
      <c r="S19" s="57">
        <v>2200</v>
      </c>
      <c r="T19" s="59"/>
      <c r="U19" s="44"/>
    </row>
    <row r="20" spans="1:21" ht="25.5">
      <c r="A20" s="66"/>
      <c r="B20" s="37" t="s">
        <v>23</v>
      </c>
      <c r="C20" s="67"/>
      <c r="D20" s="61"/>
      <c r="E20" s="41"/>
      <c r="F20" s="41"/>
      <c r="G20" s="62"/>
      <c r="H20" s="41"/>
      <c r="I20" s="41"/>
      <c r="J20" s="41"/>
      <c r="K20" s="41"/>
      <c r="L20" s="41"/>
      <c r="M20" s="41"/>
      <c r="N20" s="41"/>
      <c r="O20" s="43"/>
      <c r="P20" s="40"/>
      <c r="Q20" s="41"/>
      <c r="R20" s="41"/>
      <c r="S20" s="41"/>
      <c r="T20" s="59"/>
      <c r="U20" s="44"/>
    </row>
    <row r="21" spans="1:21" ht="12.75">
      <c r="A21" s="45" t="s">
        <v>37</v>
      </c>
      <c r="B21" s="46" t="s">
        <v>25</v>
      </c>
      <c r="C21" s="47" t="s">
        <v>26</v>
      </c>
      <c r="D21" s="48">
        <v>2150</v>
      </c>
      <c r="E21" s="40"/>
      <c r="F21" s="41"/>
      <c r="G21" s="62"/>
      <c r="H21" s="51"/>
      <c r="I21" s="40"/>
      <c r="J21" s="43"/>
      <c r="K21" s="40"/>
      <c r="L21" s="41"/>
      <c r="M21" s="40"/>
      <c r="N21" s="43">
        <v>1750</v>
      </c>
      <c r="O21" s="49"/>
      <c r="P21" s="43"/>
      <c r="Q21" s="40"/>
      <c r="R21" s="41"/>
      <c r="S21" s="43">
        <v>2200</v>
      </c>
      <c r="T21" s="59"/>
      <c r="U21" s="44"/>
    </row>
    <row r="22" spans="1:21" ht="12.75">
      <c r="A22" s="45" t="s">
        <v>37</v>
      </c>
      <c r="B22" s="46" t="s">
        <v>27</v>
      </c>
      <c r="C22" s="47" t="s">
        <v>30</v>
      </c>
      <c r="D22" s="48"/>
      <c r="E22" s="40"/>
      <c r="F22" s="41"/>
      <c r="G22" s="62"/>
      <c r="H22" s="51">
        <v>2400</v>
      </c>
      <c r="I22" s="40"/>
      <c r="J22" s="43"/>
      <c r="K22" s="40"/>
      <c r="L22" s="41"/>
      <c r="M22" s="40"/>
      <c r="N22" s="43">
        <v>1700</v>
      </c>
      <c r="O22" s="49"/>
      <c r="P22" s="43">
        <v>1980</v>
      </c>
      <c r="Q22" s="40"/>
      <c r="R22" s="41"/>
      <c r="S22" s="43"/>
      <c r="T22" s="59"/>
      <c r="U22" s="44"/>
    </row>
    <row r="23" spans="1:21" ht="25.5">
      <c r="A23" s="45"/>
      <c r="B23" s="60" t="s">
        <v>34</v>
      </c>
      <c r="C23" s="47"/>
      <c r="D23" s="61"/>
      <c r="E23" s="41"/>
      <c r="F23" s="41"/>
      <c r="G23" s="62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59"/>
      <c r="U23" s="44"/>
    </row>
    <row r="24" spans="1:21" ht="12.75">
      <c r="A24" s="45" t="s">
        <v>37</v>
      </c>
      <c r="B24" s="53" t="s">
        <v>35</v>
      </c>
      <c r="C24" s="47" t="s">
        <v>32</v>
      </c>
      <c r="D24" s="61"/>
      <c r="E24" s="43">
        <v>1250</v>
      </c>
      <c r="F24" s="40"/>
      <c r="G24" s="42">
        <v>1250</v>
      </c>
      <c r="H24" s="40"/>
      <c r="I24" s="51"/>
      <c r="J24" s="49">
        <v>1300</v>
      </c>
      <c r="K24" s="40"/>
      <c r="L24" s="41"/>
      <c r="M24" s="41"/>
      <c r="N24" s="41"/>
      <c r="O24" s="41"/>
      <c r="P24" s="41"/>
      <c r="Q24" s="41"/>
      <c r="R24" s="41"/>
      <c r="S24" s="41"/>
      <c r="T24" s="59"/>
      <c r="U24" s="44"/>
    </row>
    <row r="25" spans="1:21" ht="25.5">
      <c r="A25" s="68"/>
      <c r="B25" s="60" t="s">
        <v>34</v>
      </c>
      <c r="C25" s="69"/>
      <c r="D25" s="61"/>
      <c r="E25" s="41"/>
      <c r="F25" s="41"/>
      <c r="G25" s="62"/>
      <c r="H25" s="41"/>
      <c r="I25" s="41"/>
      <c r="J25" s="70"/>
      <c r="K25" s="40"/>
      <c r="L25" s="41"/>
      <c r="M25" s="41"/>
      <c r="N25" s="41"/>
      <c r="O25" s="41"/>
      <c r="P25" s="41"/>
      <c r="Q25" s="41"/>
      <c r="R25" s="41"/>
      <c r="S25" s="41"/>
      <c r="T25" s="59"/>
      <c r="U25" s="44"/>
    </row>
    <row r="26" spans="1:21" ht="12.75">
      <c r="A26" s="71" t="s">
        <v>38</v>
      </c>
      <c r="B26" s="72" t="s">
        <v>39</v>
      </c>
      <c r="C26" s="73" t="s">
        <v>26</v>
      </c>
      <c r="D26" s="48">
        <v>2245</v>
      </c>
      <c r="E26" s="43">
        <v>2400</v>
      </c>
      <c r="F26" s="49">
        <v>2450</v>
      </c>
      <c r="G26" s="56">
        <v>2400</v>
      </c>
      <c r="H26" s="51">
        <v>2300</v>
      </c>
      <c r="I26" s="40"/>
      <c r="J26" s="43">
        <v>2500</v>
      </c>
      <c r="K26" s="40"/>
      <c r="L26" s="41"/>
      <c r="M26" s="40"/>
      <c r="N26" s="41"/>
      <c r="O26" s="41"/>
      <c r="P26" s="41"/>
      <c r="Q26" s="43">
        <f>47*50</f>
        <v>2350</v>
      </c>
      <c r="R26" s="40"/>
      <c r="S26" s="43">
        <v>2200</v>
      </c>
      <c r="T26" s="59"/>
      <c r="U26" s="44"/>
    </row>
    <row r="27" spans="1:21" ht="12.75">
      <c r="A27" s="74"/>
      <c r="B27" s="75"/>
      <c r="C27" s="76"/>
      <c r="D27" s="77"/>
      <c r="E27" s="41"/>
      <c r="F27" s="78"/>
      <c r="G27" s="62"/>
      <c r="H27" s="41"/>
      <c r="I27" s="41"/>
      <c r="J27" s="70"/>
      <c r="K27" s="40"/>
      <c r="L27" s="41"/>
      <c r="M27" s="41"/>
      <c r="N27" s="41"/>
      <c r="O27" s="41"/>
      <c r="P27" s="41"/>
      <c r="Q27" s="41"/>
      <c r="R27" s="41"/>
      <c r="S27" s="41"/>
      <c r="T27" s="41"/>
      <c r="U27" s="79"/>
    </row>
    <row r="28" spans="1:21" ht="12.75">
      <c r="A28" s="18" t="s">
        <v>40</v>
      </c>
      <c r="B28" s="80"/>
      <c r="C28" s="81"/>
      <c r="D28" s="19"/>
      <c r="E28" s="19"/>
      <c r="F28" s="82"/>
      <c r="G28" s="21"/>
      <c r="H28" s="19"/>
      <c r="I28" s="19"/>
      <c r="J28" s="83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84"/>
    </row>
    <row r="29" spans="1:21" ht="25.5">
      <c r="A29" s="85"/>
      <c r="B29" s="37" t="s">
        <v>23</v>
      </c>
      <c r="C29" s="75"/>
      <c r="D29" s="61"/>
      <c r="E29" s="41"/>
      <c r="F29" s="41"/>
      <c r="G29" s="62"/>
      <c r="H29" s="41"/>
      <c r="I29" s="41"/>
      <c r="J29" s="70"/>
      <c r="K29" s="40"/>
      <c r="L29" s="41"/>
      <c r="M29" s="41"/>
      <c r="N29" s="41"/>
      <c r="O29" s="41"/>
      <c r="P29" s="41"/>
      <c r="Q29" s="41"/>
      <c r="R29" s="41"/>
      <c r="S29" s="40"/>
      <c r="T29" s="59"/>
      <c r="U29" s="44"/>
    </row>
    <row r="30" spans="1:21" ht="12.75">
      <c r="A30" s="45" t="s">
        <v>40</v>
      </c>
      <c r="B30" s="46" t="s">
        <v>25</v>
      </c>
      <c r="C30" s="47" t="s">
        <v>41</v>
      </c>
      <c r="D30" s="61"/>
      <c r="E30" s="43"/>
      <c r="F30" s="40"/>
      <c r="G30" s="62"/>
      <c r="H30" s="41"/>
      <c r="I30" s="41"/>
      <c r="J30" s="43"/>
      <c r="K30" s="43"/>
      <c r="L30" s="43"/>
      <c r="M30" s="49"/>
      <c r="N30" s="43">
        <v>1600</v>
      </c>
      <c r="O30" s="49">
        <v>2280</v>
      </c>
      <c r="P30" s="40"/>
      <c r="Q30" s="43"/>
      <c r="R30" s="57"/>
      <c r="S30" s="49"/>
      <c r="T30" s="59"/>
      <c r="U30" s="44"/>
    </row>
    <row r="31" spans="1:21" ht="12.75">
      <c r="A31" s="45" t="s">
        <v>40</v>
      </c>
      <c r="B31" s="46" t="s">
        <v>25</v>
      </c>
      <c r="C31" s="47" t="s">
        <v>26</v>
      </c>
      <c r="D31" s="61"/>
      <c r="E31" s="43"/>
      <c r="F31" s="40"/>
      <c r="G31" s="62"/>
      <c r="H31" s="41"/>
      <c r="I31" s="41"/>
      <c r="J31" s="43">
        <v>1800</v>
      </c>
      <c r="K31" s="43">
        <v>2100</v>
      </c>
      <c r="L31" s="43"/>
      <c r="M31" s="49"/>
      <c r="N31" s="43">
        <v>1500</v>
      </c>
      <c r="O31" s="49">
        <v>1900</v>
      </c>
      <c r="P31" s="40"/>
      <c r="Q31" s="43"/>
      <c r="R31" s="57"/>
      <c r="S31" s="49">
        <v>2000</v>
      </c>
      <c r="T31" s="59">
        <v>1750</v>
      </c>
      <c r="U31" s="44"/>
    </row>
    <row r="32" spans="1:21" ht="12.75">
      <c r="A32" s="45" t="s">
        <v>40</v>
      </c>
      <c r="B32" s="46" t="s">
        <v>28</v>
      </c>
      <c r="C32" s="47" t="s">
        <v>26</v>
      </c>
      <c r="D32" s="61"/>
      <c r="E32" s="43">
        <v>1888</v>
      </c>
      <c r="F32" s="86"/>
      <c r="G32" s="62">
        <v>1888</v>
      </c>
      <c r="H32" s="41"/>
      <c r="I32" s="41"/>
      <c r="J32" s="43"/>
      <c r="K32" s="43">
        <v>2100</v>
      </c>
      <c r="L32" s="43">
        <v>2050</v>
      </c>
      <c r="M32" s="49">
        <v>2250</v>
      </c>
      <c r="N32" s="43"/>
      <c r="O32" s="49"/>
      <c r="P32" s="40"/>
      <c r="Q32" s="43">
        <f>42*50</f>
        <v>2100</v>
      </c>
      <c r="R32" s="57">
        <v>2075</v>
      </c>
      <c r="S32" s="49">
        <v>2000</v>
      </c>
      <c r="T32" s="41"/>
      <c r="U32" s="79"/>
    </row>
    <row r="33" spans="1:21" ht="25.5">
      <c r="A33" s="45"/>
      <c r="B33" s="60" t="s">
        <v>34</v>
      </c>
      <c r="C33" s="47"/>
      <c r="D33" s="87"/>
      <c r="E33" s="88"/>
      <c r="F33" s="89"/>
      <c r="G33" s="62"/>
      <c r="H33" s="41"/>
      <c r="I33" s="41"/>
      <c r="J33" s="70"/>
      <c r="K33" s="40"/>
      <c r="L33" s="41"/>
      <c r="M33" s="70"/>
      <c r="N33" s="40"/>
      <c r="O33" s="41"/>
      <c r="P33" s="41"/>
      <c r="Q33" s="41"/>
      <c r="R33" s="41"/>
      <c r="S33" s="40"/>
      <c r="T33" s="41"/>
      <c r="U33" s="79"/>
    </row>
    <row r="34" spans="1:21" ht="12.75">
      <c r="A34" s="45" t="s">
        <v>40</v>
      </c>
      <c r="B34" s="46" t="s">
        <v>39</v>
      </c>
      <c r="C34" s="47" t="s">
        <v>26</v>
      </c>
      <c r="D34" s="48"/>
      <c r="E34" s="90"/>
      <c r="F34" s="89"/>
      <c r="G34" s="62"/>
      <c r="H34" s="51"/>
      <c r="I34" s="40"/>
      <c r="J34" s="43">
        <v>2200</v>
      </c>
      <c r="K34" s="43">
        <v>2200</v>
      </c>
      <c r="L34" s="43"/>
      <c r="M34" s="49">
        <v>2300</v>
      </c>
      <c r="N34" s="43"/>
      <c r="O34" s="49">
        <v>2148</v>
      </c>
      <c r="P34" s="43">
        <f>41.78*50</f>
        <v>2089</v>
      </c>
      <c r="Q34" s="49">
        <v>2100</v>
      </c>
      <c r="R34" s="57">
        <v>2095</v>
      </c>
      <c r="S34" s="49">
        <v>2000</v>
      </c>
      <c r="T34" s="41"/>
      <c r="U34" s="79"/>
    </row>
    <row r="35" spans="1:21" ht="12.75">
      <c r="A35" s="45" t="s">
        <v>40</v>
      </c>
      <c r="B35" s="46" t="s">
        <v>35</v>
      </c>
      <c r="C35" s="47" t="s">
        <v>26</v>
      </c>
      <c r="D35" s="48">
        <v>1800</v>
      </c>
      <c r="E35" s="90"/>
      <c r="F35" s="89"/>
      <c r="G35" s="62"/>
      <c r="H35" s="51"/>
      <c r="I35" s="40"/>
      <c r="J35" s="43"/>
      <c r="K35" s="43"/>
      <c r="L35" s="43"/>
      <c r="M35" s="49">
        <v>2300</v>
      </c>
      <c r="N35" s="43"/>
      <c r="O35" s="49"/>
      <c r="P35" s="43">
        <f>41.04*50</f>
        <v>2052</v>
      </c>
      <c r="Q35" s="49"/>
      <c r="R35" s="57"/>
      <c r="S35" s="49">
        <v>2100</v>
      </c>
      <c r="T35" s="41">
        <v>1800</v>
      </c>
      <c r="U35" s="79"/>
    </row>
    <row r="36" spans="1:21" ht="12.75">
      <c r="A36" s="45" t="s">
        <v>40</v>
      </c>
      <c r="B36" s="46" t="s">
        <v>42</v>
      </c>
      <c r="C36" s="47" t="s">
        <v>26</v>
      </c>
      <c r="D36" s="48"/>
      <c r="E36" s="90"/>
      <c r="F36" s="89"/>
      <c r="G36" s="62"/>
      <c r="H36" s="51"/>
      <c r="I36" s="40"/>
      <c r="J36" s="43"/>
      <c r="K36" s="43"/>
      <c r="L36" s="43"/>
      <c r="M36" s="49"/>
      <c r="N36" s="43">
        <v>1600</v>
      </c>
      <c r="O36" s="49"/>
      <c r="P36" s="43"/>
      <c r="Q36" s="49"/>
      <c r="R36" s="57">
        <v>2095</v>
      </c>
      <c r="S36" s="49"/>
      <c r="T36" s="41"/>
      <c r="U36" s="79"/>
    </row>
    <row r="37" spans="1:21" ht="12.75">
      <c r="A37" s="45" t="s">
        <v>40</v>
      </c>
      <c r="B37" s="46" t="s">
        <v>36</v>
      </c>
      <c r="C37" s="47" t="s">
        <v>26</v>
      </c>
      <c r="D37" s="48">
        <v>2145</v>
      </c>
      <c r="E37" s="40"/>
      <c r="F37" s="78"/>
      <c r="G37" s="62"/>
      <c r="H37" s="51">
        <v>2200</v>
      </c>
      <c r="I37" s="40"/>
      <c r="J37" s="43"/>
      <c r="K37" s="91"/>
      <c r="L37" s="43"/>
      <c r="M37" s="49"/>
      <c r="N37" s="91"/>
      <c r="O37" s="49"/>
      <c r="P37" s="43"/>
      <c r="Q37" s="40"/>
      <c r="R37" s="57"/>
      <c r="S37" s="49"/>
      <c r="T37" s="41"/>
      <c r="U37" s="79"/>
    </row>
    <row r="38" spans="1:21" ht="12.75">
      <c r="A38" s="74"/>
      <c r="B38" s="92"/>
      <c r="C38" s="76"/>
      <c r="D38" s="93"/>
      <c r="E38" s="94"/>
      <c r="F38" s="94"/>
      <c r="G38" s="95"/>
      <c r="H38" s="96"/>
      <c r="I38" s="96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71"/>
      <c r="U38" s="97"/>
    </row>
    <row r="39" spans="1:21" ht="12.75">
      <c r="A39" s="18" t="s">
        <v>43</v>
      </c>
      <c r="B39" s="19"/>
      <c r="C39" s="20"/>
      <c r="D39" s="98"/>
      <c r="E39" s="98"/>
      <c r="F39" s="98"/>
      <c r="G39" s="99"/>
      <c r="H39" s="100"/>
      <c r="I39" s="100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0"/>
      <c r="U39" s="101"/>
    </row>
    <row r="40" spans="1:21" ht="12.75">
      <c r="A40" s="27"/>
      <c r="B40" s="28"/>
      <c r="C40" s="102"/>
      <c r="D40" s="103"/>
      <c r="E40" s="104"/>
      <c r="F40" s="104"/>
      <c r="G40" s="33"/>
      <c r="H40" s="105"/>
      <c r="I40" s="105"/>
      <c r="J40" s="31"/>
      <c r="K40" s="31"/>
      <c r="L40" s="31"/>
      <c r="M40" s="31"/>
      <c r="N40" s="106"/>
      <c r="O40" s="106"/>
      <c r="P40" s="106"/>
      <c r="Q40" s="31"/>
      <c r="R40" s="31"/>
      <c r="S40" s="31"/>
      <c r="T40" s="105"/>
      <c r="U40" s="107"/>
    </row>
    <row r="41" spans="1:21" ht="25.5">
      <c r="A41" s="85"/>
      <c r="B41" s="37" t="s">
        <v>23</v>
      </c>
      <c r="C41" s="75"/>
      <c r="D41" s="61"/>
      <c r="E41" s="41"/>
      <c r="F41" s="78"/>
      <c r="G41" s="62"/>
      <c r="H41" s="41"/>
      <c r="I41" s="41"/>
      <c r="J41" s="41"/>
      <c r="K41" s="41"/>
      <c r="L41" s="41"/>
      <c r="M41" s="41"/>
      <c r="N41" s="40"/>
      <c r="O41" s="41"/>
      <c r="P41" s="41"/>
      <c r="Q41" s="41"/>
      <c r="R41" s="41"/>
      <c r="S41" s="41"/>
      <c r="T41" s="41"/>
      <c r="U41" s="79"/>
    </row>
    <row r="42" spans="1:21" ht="12.75">
      <c r="A42" s="45" t="s">
        <v>43</v>
      </c>
      <c r="B42" s="46" t="s">
        <v>27</v>
      </c>
      <c r="C42" s="47" t="s">
        <v>26</v>
      </c>
      <c r="D42" s="48"/>
      <c r="E42" s="43"/>
      <c r="F42" s="49"/>
      <c r="G42" s="56"/>
      <c r="H42" s="51"/>
      <c r="I42" s="51"/>
      <c r="J42" s="49"/>
      <c r="K42" s="43">
        <v>1450</v>
      </c>
      <c r="L42" s="40"/>
      <c r="M42" s="52"/>
      <c r="N42" s="43"/>
      <c r="O42" s="49">
        <v>1450</v>
      </c>
      <c r="P42" s="43">
        <f>32*50</f>
        <v>1600</v>
      </c>
      <c r="Q42" s="49"/>
      <c r="R42" s="40"/>
      <c r="S42" s="43"/>
      <c r="T42" s="41">
        <v>1400</v>
      </c>
      <c r="U42" s="79"/>
    </row>
    <row r="43" spans="1:21" ht="12.75">
      <c r="A43" s="45" t="s">
        <v>43</v>
      </c>
      <c r="B43" s="108" t="s">
        <v>28</v>
      </c>
      <c r="C43" s="109" t="s">
        <v>26</v>
      </c>
      <c r="D43" s="48">
        <v>1450</v>
      </c>
      <c r="E43" s="43">
        <v>1500</v>
      </c>
      <c r="F43" s="49">
        <v>1400</v>
      </c>
      <c r="G43" s="56">
        <v>1500</v>
      </c>
      <c r="H43" s="51">
        <v>1450</v>
      </c>
      <c r="I43" s="51">
        <v>1550</v>
      </c>
      <c r="J43" s="49">
        <v>1600</v>
      </c>
      <c r="K43" s="43">
        <v>1450</v>
      </c>
      <c r="L43" s="40"/>
      <c r="M43" s="52">
        <v>1550</v>
      </c>
      <c r="N43" s="43"/>
      <c r="O43" s="49"/>
      <c r="P43" s="43"/>
      <c r="Q43" s="49">
        <f>27*50</f>
        <v>1350</v>
      </c>
      <c r="R43" s="40"/>
      <c r="S43" s="43">
        <v>1150</v>
      </c>
      <c r="T43" s="41"/>
      <c r="U43" s="79"/>
    </row>
    <row r="44" spans="1:21" ht="25.5">
      <c r="A44" s="45"/>
      <c r="B44" s="60" t="s">
        <v>34</v>
      </c>
      <c r="C44" s="109"/>
      <c r="D44" s="61"/>
      <c r="E44" s="41"/>
      <c r="F44" s="78"/>
      <c r="G44" s="62"/>
      <c r="H44" s="41"/>
      <c r="I44" s="41"/>
      <c r="J44" s="41"/>
      <c r="K44" s="41"/>
      <c r="L44" s="41"/>
      <c r="M44" s="41"/>
      <c r="N44" s="40"/>
      <c r="O44" s="41"/>
      <c r="P44" s="41"/>
      <c r="Q44" s="41"/>
      <c r="R44" s="41"/>
      <c r="S44" s="41"/>
      <c r="T44" s="41"/>
      <c r="U44" s="79"/>
    </row>
    <row r="45" spans="1:21" ht="12.75">
      <c r="A45" s="45" t="s">
        <v>43</v>
      </c>
      <c r="B45" s="46" t="s">
        <v>36</v>
      </c>
      <c r="C45" s="47" t="s">
        <v>26</v>
      </c>
      <c r="D45" s="61">
        <v>1650</v>
      </c>
      <c r="E45" s="41"/>
      <c r="F45" s="78"/>
      <c r="G45" s="62"/>
      <c r="H45" s="41"/>
      <c r="I45" s="41"/>
      <c r="J45" s="41"/>
      <c r="K45" s="41"/>
      <c r="L45" s="41"/>
      <c r="M45" s="41"/>
      <c r="N45" s="41"/>
      <c r="O45" s="41">
        <v>1600</v>
      </c>
      <c r="P45" s="41"/>
      <c r="Q45" s="41"/>
      <c r="R45" s="41"/>
      <c r="S45" s="41"/>
      <c r="T45" s="41"/>
      <c r="U45" s="79"/>
    </row>
    <row r="46" spans="1:21" ht="12.75">
      <c r="A46" s="45" t="s">
        <v>43</v>
      </c>
      <c r="B46" s="110" t="s">
        <v>39</v>
      </c>
      <c r="C46" s="111" t="s">
        <v>30</v>
      </c>
      <c r="D46" s="61"/>
      <c r="E46" s="41"/>
      <c r="F46" s="78"/>
      <c r="G46" s="62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9"/>
    </row>
    <row r="47" spans="1:21" ht="12.75">
      <c r="A47" s="45" t="s">
        <v>43</v>
      </c>
      <c r="B47" s="112" t="s">
        <v>44</v>
      </c>
      <c r="C47" s="47" t="s">
        <v>26</v>
      </c>
      <c r="D47" s="61"/>
      <c r="E47" s="41"/>
      <c r="F47" s="78"/>
      <c r="G47" s="62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9"/>
    </row>
    <row r="48" spans="1:21" ht="12.75">
      <c r="A48" s="113"/>
      <c r="B48" s="114"/>
      <c r="C48" s="115"/>
      <c r="D48" s="116"/>
      <c r="E48" s="46"/>
      <c r="F48" s="47"/>
      <c r="G48" s="11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9"/>
    </row>
    <row r="49" spans="1:21" ht="12.75">
      <c r="A49" s="18" t="s">
        <v>45</v>
      </c>
      <c r="B49" s="19"/>
      <c r="C49" s="20"/>
      <c r="D49" s="98"/>
      <c r="E49" s="98"/>
      <c r="F49" s="98"/>
      <c r="G49" s="99"/>
      <c r="H49" s="100"/>
      <c r="I49" s="100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/>
      <c r="U49" s="101"/>
    </row>
    <row r="50" spans="1:21" ht="12.75">
      <c r="A50" s="27"/>
      <c r="B50" s="28"/>
      <c r="C50" s="102"/>
      <c r="D50" s="118"/>
      <c r="E50" s="118"/>
      <c r="F50" s="118"/>
      <c r="G50" s="119"/>
      <c r="H50" s="120"/>
      <c r="I50" s="120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20"/>
      <c r="U50" s="121"/>
    </row>
    <row r="51" spans="1:21" ht="25.5">
      <c r="A51" s="85"/>
      <c r="B51" s="37" t="s">
        <v>23</v>
      </c>
      <c r="C51" s="75"/>
      <c r="D51" s="61"/>
      <c r="E51" s="41"/>
      <c r="F51" s="78"/>
      <c r="G51" s="62"/>
      <c r="H51" s="41"/>
      <c r="I51" s="41"/>
      <c r="J51" s="41"/>
      <c r="K51" s="41"/>
      <c r="L51" s="41"/>
      <c r="M51" s="41"/>
      <c r="N51" s="40"/>
      <c r="O51" s="41"/>
      <c r="P51" s="41"/>
      <c r="Q51" s="41"/>
      <c r="R51" s="41"/>
      <c r="S51" s="41"/>
      <c r="T51" s="41"/>
      <c r="U51" s="79"/>
    </row>
    <row r="52" spans="1:21" ht="12.75">
      <c r="A52" s="45" t="s">
        <v>45</v>
      </c>
      <c r="B52" s="46" t="s">
        <v>25</v>
      </c>
      <c r="C52" s="47" t="s">
        <v>26</v>
      </c>
      <c r="D52" s="122"/>
      <c r="E52" s="40"/>
      <c r="F52" s="78"/>
      <c r="G52" s="62"/>
      <c r="H52" s="123"/>
      <c r="I52" s="123"/>
      <c r="J52" s="124"/>
      <c r="K52" s="125">
        <v>1650</v>
      </c>
      <c r="L52" s="123"/>
      <c r="M52" s="52">
        <v>2000</v>
      </c>
      <c r="N52" s="40"/>
      <c r="O52" s="123"/>
      <c r="P52" s="126">
        <f>36.9*50</f>
        <v>1845</v>
      </c>
      <c r="Q52" s="40"/>
      <c r="R52" s="41"/>
      <c r="S52" s="41"/>
      <c r="T52" s="41"/>
      <c r="U52" s="79"/>
    </row>
    <row r="53" spans="1:21" ht="12.75">
      <c r="A53" s="45" t="s">
        <v>45</v>
      </c>
      <c r="B53" s="108" t="s">
        <v>28</v>
      </c>
      <c r="C53" s="109" t="s">
        <v>26</v>
      </c>
      <c r="D53" s="48">
        <v>1650</v>
      </c>
      <c r="E53" s="40"/>
      <c r="F53" s="78"/>
      <c r="G53" s="62"/>
      <c r="H53" s="51">
        <v>1650</v>
      </c>
      <c r="I53" s="51">
        <v>1600</v>
      </c>
      <c r="J53" s="49">
        <v>1800</v>
      </c>
      <c r="K53" s="127">
        <v>1750</v>
      </c>
      <c r="L53" s="43">
        <v>1620</v>
      </c>
      <c r="M53" s="52">
        <v>1850</v>
      </c>
      <c r="N53" s="40"/>
      <c r="O53" s="43"/>
      <c r="P53" s="128"/>
      <c r="Q53" s="40"/>
      <c r="R53" s="41"/>
      <c r="S53" s="41"/>
      <c r="T53" s="41"/>
      <c r="U53" s="79"/>
    </row>
    <row r="54" spans="1:21" ht="12.75">
      <c r="A54" s="45"/>
      <c r="B54" s="54"/>
      <c r="C54" s="47"/>
      <c r="D54" s="61"/>
      <c r="E54" s="41"/>
      <c r="F54" s="78"/>
      <c r="G54" s="62"/>
      <c r="H54" s="41"/>
      <c r="I54" s="41"/>
      <c r="J54" s="41"/>
      <c r="K54" s="41"/>
      <c r="L54" s="41"/>
      <c r="M54" s="41"/>
      <c r="N54" s="40"/>
      <c r="O54" s="41"/>
      <c r="P54" s="41"/>
      <c r="Q54" s="41"/>
      <c r="R54" s="41"/>
      <c r="S54" s="41"/>
      <c r="T54" s="41"/>
      <c r="U54" s="79"/>
    </row>
    <row r="55" spans="1:21" ht="25.5">
      <c r="A55" s="45"/>
      <c r="B55" s="60" t="s">
        <v>34</v>
      </c>
      <c r="C55" s="47"/>
      <c r="D55" s="61"/>
      <c r="E55" s="41"/>
      <c r="F55" s="78"/>
      <c r="G55" s="62"/>
      <c r="H55" s="41"/>
      <c r="I55" s="41"/>
      <c r="J55" s="41"/>
      <c r="K55" s="41"/>
      <c r="L55" s="41"/>
      <c r="M55" s="41"/>
      <c r="N55" s="40"/>
      <c r="O55" s="41"/>
      <c r="P55" s="41"/>
      <c r="Q55" s="41"/>
      <c r="R55" s="41"/>
      <c r="S55" s="41"/>
      <c r="T55" s="41"/>
      <c r="U55" s="79"/>
    </row>
    <row r="56" spans="1:21" ht="12.75">
      <c r="A56" s="45" t="s">
        <v>45</v>
      </c>
      <c r="B56" s="46" t="s">
        <v>39</v>
      </c>
      <c r="C56" s="47" t="s">
        <v>26</v>
      </c>
      <c r="D56" s="48">
        <v>1895</v>
      </c>
      <c r="E56" s="43">
        <v>1950</v>
      </c>
      <c r="F56" s="49">
        <v>1900</v>
      </c>
      <c r="G56" s="56">
        <v>1950</v>
      </c>
      <c r="H56" s="51">
        <v>1900</v>
      </c>
      <c r="I56" s="40"/>
      <c r="J56" s="41"/>
      <c r="K56" s="43">
        <v>1950</v>
      </c>
      <c r="L56" s="43">
        <v>1800</v>
      </c>
      <c r="M56" s="52">
        <v>2000</v>
      </c>
      <c r="N56" s="43"/>
      <c r="O56" s="49">
        <v>1875</v>
      </c>
      <c r="P56" s="40"/>
      <c r="Q56" s="43"/>
      <c r="R56" s="40"/>
      <c r="S56" s="41"/>
      <c r="T56" s="41">
        <v>1600</v>
      </c>
      <c r="U56" s="79"/>
    </row>
    <row r="57" spans="1:21" ht="12.75">
      <c r="A57" s="129"/>
      <c r="B57" s="130"/>
      <c r="C57" s="131"/>
      <c r="D57" s="103"/>
      <c r="E57" s="104"/>
      <c r="F57" s="104"/>
      <c r="G57" s="33"/>
      <c r="H57" s="105"/>
      <c r="I57" s="105"/>
      <c r="J57" s="31"/>
      <c r="K57" s="31"/>
      <c r="L57" s="31"/>
      <c r="M57" s="31"/>
      <c r="N57" s="106"/>
      <c r="O57" s="106"/>
      <c r="P57" s="106"/>
      <c r="Q57" s="31"/>
      <c r="R57" s="31"/>
      <c r="S57" s="31"/>
      <c r="T57" s="105"/>
      <c r="U57" s="107"/>
    </row>
    <row r="58" spans="1:21" ht="12.75">
      <c r="A58" s="18" t="s">
        <v>46</v>
      </c>
      <c r="B58" s="98"/>
      <c r="C58" s="100"/>
      <c r="D58" s="98"/>
      <c r="E58" s="98"/>
      <c r="F58" s="98"/>
      <c r="G58" s="99"/>
      <c r="H58" s="100"/>
      <c r="I58" s="100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0"/>
      <c r="U58" s="101"/>
    </row>
    <row r="59" spans="1:21" ht="12.75">
      <c r="A59" s="27"/>
      <c r="B59" s="118"/>
      <c r="C59" s="120"/>
      <c r="D59" s="61"/>
      <c r="E59" s="41"/>
      <c r="F59" s="78"/>
      <c r="G59" s="62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79"/>
    </row>
    <row r="60" spans="1:21" ht="25.5">
      <c r="A60" s="85"/>
      <c r="B60" s="37" t="s">
        <v>23</v>
      </c>
      <c r="C60" s="132"/>
      <c r="D60" s="61"/>
      <c r="E60" s="41"/>
      <c r="F60" s="78"/>
      <c r="G60" s="6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0"/>
      <c r="S60" s="41"/>
      <c r="T60" s="41"/>
      <c r="U60" s="79"/>
    </row>
    <row r="61" spans="1:21" ht="12.75">
      <c r="A61" s="133" t="s">
        <v>47</v>
      </c>
      <c r="B61" s="134" t="s">
        <v>25</v>
      </c>
      <c r="C61" s="135" t="s">
        <v>26</v>
      </c>
      <c r="D61" s="61"/>
      <c r="E61" s="41"/>
      <c r="F61" s="78"/>
      <c r="G61" s="62"/>
      <c r="H61" s="51">
        <v>3500</v>
      </c>
      <c r="I61" s="40"/>
      <c r="J61" s="41"/>
      <c r="K61" s="41"/>
      <c r="L61" s="41"/>
      <c r="M61" s="41"/>
      <c r="N61" s="41"/>
      <c r="O61" s="41"/>
      <c r="P61" s="43">
        <f>56.26*50</f>
        <v>2813</v>
      </c>
      <c r="Q61" s="52">
        <f>60*50</f>
        <v>3000</v>
      </c>
      <c r="R61" s="40"/>
      <c r="S61" s="41"/>
      <c r="T61" s="41"/>
      <c r="U61" s="79"/>
    </row>
    <row r="62" spans="1:21" ht="12.75">
      <c r="A62" s="66"/>
      <c r="B62" s="96"/>
      <c r="C62" s="97"/>
      <c r="D62" s="61"/>
      <c r="E62" s="41"/>
      <c r="F62" s="78"/>
      <c r="G62" s="62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79"/>
    </row>
    <row r="63" spans="1:21" ht="12.75">
      <c r="A63" s="18" t="s">
        <v>48</v>
      </c>
      <c r="B63" s="98"/>
      <c r="C63" s="100"/>
      <c r="D63" s="98"/>
      <c r="E63" s="98"/>
      <c r="F63" s="98"/>
      <c r="G63" s="99"/>
      <c r="H63" s="100"/>
      <c r="I63" s="100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0"/>
      <c r="U63" s="101"/>
    </row>
    <row r="64" spans="1:21" ht="12.75">
      <c r="A64" s="27"/>
      <c r="B64" s="118"/>
      <c r="C64" s="120"/>
      <c r="D64" s="61"/>
      <c r="E64" s="41"/>
      <c r="F64" s="78"/>
      <c r="G64" s="62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79"/>
    </row>
    <row r="65" spans="1:21" ht="25.5">
      <c r="A65" s="85"/>
      <c r="B65" s="37" t="s">
        <v>23</v>
      </c>
      <c r="C65" s="132"/>
      <c r="D65" s="61"/>
      <c r="E65" s="41"/>
      <c r="F65" s="78"/>
      <c r="G65" s="62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79"/>
    </row>
    <row r="66" spans="1:21" ht="12.75">
      <c r="A66" s="66"/>
      <c r="B66" s="67"/>
      <c r="C66" s="136"/>
      <c r="D66" s="61"/>
      <c r="E66" s="41"/>
      <c r="F66" s="78"/>
      <c r="G66" s="62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79"/>
    </row>
    <row r="67" spans="1:21" ht="12.75">
      <c r="A67" s="18" t="s">
        <v>49</v>
      </c>
      <c r="B67" s="98"/>
      <c r="C67" s="100"/>
      <c r="D67" s="98"/>
      <c r="E67" s="98"/>
      <c r="F67" s="98"/>
      <c r="G67" s="99"/>
      <c r="H67" s="100"/>
      <c r="I67" s="100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100"/>
      <c r="U67" s="101"/>
    </row>
    <row r="68" spans="1:21" ht="12.75">
      <c r="A68" s="27"/>
      <c r="B68" s="118"/>
      <c r="C68" s="120"/>
      <c r="D68" s="61"/>
      <c r="E68" s="41"/>
      <c r="F68" s="78"/>
      <c r="G68" s="62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79"/>
    </row>
    <row r="69" spans="1:21" ht="25.5">
      <c r="A69" s="85"/>
      <c r="B69" s="60" t="s">
        <v>34</v>
      </c>
      <c r="C69" s="132"/>
      <c r="D69" s="61"/>
      <c r="E69" s="41"/>
      <c r="F69" s="78"/>
      <c r="G69" s="62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79"/>
    </row>
    <row r="70" spans="1:21" ht="12.75">
      <c r="A70" s="45" t="s">
        <v>50</v>
      </c>
      <c r="B70" s="137" t="s">
        <v>51</v>
      </c>
      <c r="C70" s="138" t="s">
        <v>52</v>
      </c>
      <c r="D70" s="61"/>
      <c r="E70" s="41"/>
      <c r="F70" s="78"/>
      <c r="G70" s="62"/>
      <c r="H70" s="41"/>
      <c r="I70" s="41"/>
      <c r="J70" s="139"/>
      <c r="K70" s="70"/>
      <c r="L70" s="43">
        <v>240</v>
      </c>
      <c r="M70" s="40"/>
      <c r="N70" s="41"/>
      <c r="O70" s="41"/>
      <c r="P70" s="41"/>
      <c r="Q70" s="41"/>
      <c r="R70" s="41"/>
      <c r="S70" s="41"/>
      <c r="T70" s="41"/>
      <c r="U70" s="79">
        <v>230</v>
      </c>
    </row>
    <row r="71" spans="1:21" ht="12.75">
      <c r="A71" s="45" t="s">
        <v>50</v>
      </c>
      <c r="B71" s="137" t="s">
        <v>51</v>
      </c>
      <c r="C71" s="140" t="s">
        <v>32</v>
      </c>
      <c r="D71" s="61"/>
      <c r="E71" s="41"/>
      <c r="F71" s="78"/>
      <c r="G71" s="62"/>
      <c r="H71" s="41"/>
      <c r="I71" s="41"/>
      <c r="J71" s="139"/>
      <c r="K71" s="70"/>
      <c r="L71" s="43">
        <v>5250</v>
      </c>
      <c r="M71" s="40"/>
      <c r="N71" s="41"/>
      <c r="O71" s="41"/>
      <c r="P71" s="41"/>
      <c r="Q71" s="41"/>
      <c r="R71" s="41"/>
      <c r="S71" s="41"/>
      <c r="T71" s="41"/>
      <c r="U71" s="79"/>
    </row>
    <row r="72" spans="1:21" ht="12.75">
      <c r="A72" s="66"/>
      <c r="B72" s="96"/>
      <c r="C72" s="96"/>
      <c r="D72" s="61"/>
      <c r="E72" s="41"/>
      <c r="F72" s="78"/>
      <c r="G72" s="62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79"/>
    </row>
    <row r="73" spans="1:21" ht="12.75">
      <c r="A73" s="66"/>
      <c r="B73" s="141"/>
      <c r="C73" s="142"/>
      <c r="D73" s="61"/>
      <c r="E73" s="41"/>
      <c r="F73" s="78"/>
      <c r="G73" s="6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79"/>
    </row>
    <row r="74" spans="1:21" ht="12.75">
      <c r="A74" s="18" t="s">
        <v>53</v>
      </c>
      <c r="B74" s="98"/>
      <c r="C74" s="143"/>
      <c r="D74" s="98"/>
      <c r="E74" s="98"/>
      <c r="F74" s="98"/>
      <c r="G74" s="99"/>
      <c r="H74" s="100"/>
      <c r="I74" s="100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100"/>
      <c r="U74" s="183"/>
    </row>
    <row r="75" spans="1:21" ht="12.75">
      <c r="A75" s="27"/>
      <c r="B75" s="118"/>
      <c r="C75" s="120"/>
      <c r="D75" s="61"/>
      <c r="E75" s="41"/>
      <c r="F75" s="78"/>
      <c r="G75" s="62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79"/>
    </row>
    <row r="76" spans="1:21" ht="25.5">
      <c r="A76" s="85"/>
      <c r="B76" s="60" t="s">
        <v>34</v>
      </c>
      <c r="C76" s="132"/>
      <c r="D76" s="61"/>
      <c r="E76" s="41"/>
      <c r="F76" s="78"/>
      <c r="G76" s="62"/>
      <c r="H76" s="41"/>
      <c r="I76" s="41"/>
      <c r="J76" s="41"/>
      <c r="K76" s="41"/>
      <c r="L76" s="41"/>
      <c r="M76" s="41"/>
      <c r="N76" s="40"/>
      <c r="O76" s="41"/>
      <c r="P76" s="41"/>
      <c r="Q76" s="41"/>
      <c r="R76" s="41"/>
      <c r="S76" s="41"/>
      <c r="T76" s="41"/>
      <c r="U76" s="79"/>
    </row>
    <row r="77" spans="1:21" ht="12.75">
      <c r="A77" s="45" t="s">
        <v>54</v>
      </c>
      <c r="B77" s="134" t="s">
        <v>55</v>
      </c>
      <c r="C77" s="135" t="s">
        <v>56</v>
      </c>
      <c r="D77" s="48">
        <v>530</v>
      </c>
      <c r="E77" s="40"/>
      <c r="F77" s="43">
        <v>380</v>
      </c>
      <c r="G77" s="56"/>
      <c r="H77" s="41"/>
      <c r="I77" s="51">
        <v>440</v>
      </c>
      <c r="J77" s="40"/>
      <c r="K77" s="41"/>
      <c r="L77" s="41"/>
      <c r="M77" s="57">
        <v>490</v>
      </c>
      <c r="N77" s="43">
        <v>330</v>
      </c>
      <c r="O77" s="49">
        <v>394</v>
      </c>
      <c r="P77" s="43">
        <v>335</v>
      </c>
      <c r="Q77" s="49">
        <v>440</v>
      </c>
      <c r="R77" s="40"/>
      <c r="S77" s="41"/>
      <c r="T77" s="41"/>
      <c r="U77" s="79">
        <v>440</v>
      </c>
    </row>
    <row r="78" spans="1:21" ht="12.75">
      <c r="A78" s="45" t="s">
        <v>54</v>
      </c>
      <c r="B78" s="134" t="s">
        <v>55</v>
      </c>
      <c r="C78" s="135" t="s">
        <v>32</v>
      </c>
      <c r="D78" s="48"/>
      <c r="E78" s="40"/>
      <c r="F78" s="43">
        <v>4250</v>
      </c>
      <c r="G78" s="56"/>
      <c r="H78" s="41"/>
      <c r="I78" s="51"/>
      <c r="J78" s="40"/>
      <c r="K78" s="41"/>
      <c r="L78" s="41"/>
      <c r="M78" s="57"/>
      <c r="N78" s="43"/>
      <c r="O78" s="49">
        <v>4625</v>
      </c>
      <c r="P78" s="43">
        <v>3929</v>
      </c>
      <c r="Q78" s="49"/>
      <c r="R78" s="40"/>
      <c r="S78" s="41"/>
      <c r="T78" s="41"/>
      <c r="U78" s="79"/>
    </row>
    <row r="79" spans="1:21" ht="12.75">
      <c r="A79" s="45" t="s">
        <v>57</v>
      </c>
      <c r="B79" s="134" t="s">
        <v>55</v>
      </c>
      <c r="C79" s="135" t="s">
        <v>56</v>
      </c>
      <c r="D79" s="61"/>
      <c r="E79" s="41"/>
      <c r="F79" s="43">
        <v>370</v>
      </c>
      <c r="G79" s="56"/>
      <c r="H79" s="41"/>
      <c r="I79" s="51">
        <v>480</v>
      </c>
      <c r="J79" s="40"/>
      <c r="K79" s="41"/>
      <c r="L79" s="41"/>
      <c r="M79" s="41"/>
      <c r="N79" s="43">
        <v>450</v>
      </c>
      <c r="O79" s="49">
        <v>410</v>
      </c>
      <c r="P79" s="43">
        <v>367</v>
      </c>
      <c r="Q79" s="49">
        <v>440</v>
      </c>
      <c r="R79" s="40"/>
      <c r="S79" s="41"/>
      <c r="T79" s="41"/>
      <c r="U79" s="79">
        <v>480</v>
      </c>
    </row>
    <row r="80" spans="1:21" ht="12.75">
      <c r="A80" s="45" t="s">
        <v>58</v>
      </c>
      <c r="B80" s="134" t="s">
        <v>55</v>
      </c>
      <c r="C80" s="135" t="s">
        <v>56</v>
      </c>
      <c r="D80" s="61"/>
      <c r="E80" s="41"/>
      <c r="F80" s="43">
        <v>410</v>
      </c>
      <c r="G80" s="56"/>
      <c r="H80" s="41"/>
      <c r="I80" s="41"/>
      <c r="J80" s="41"/>
      <c r="K80" s="41"/>
      <c r="L80" s="41"/>
      <c r="M80" s="41"/>
      <c r="N80" s="43">
        <v>490</v>
      </c>
      <c r="O80" s="49">
        <v>492</v>
      </c>
      <c r="P80" s="43">
        <v>409</v>
      </c>
      <c r="Q80" s="49">
        <v>500</v>
      </c>
      <c r="R80" s="40"/>
      <c r="S80" s="41"/>
      <c r="T80" s="41"/>
      <c r="U80" s="79">
        <v>530</v>
      </c>
    </row>
    <row r="81" spans="1:21" ht="12.75">
      <c r="A81" s="45" t="s">
        <v>58</v>
      </c>
      <c r="B81" s="134" t="s">
        <v>55</v>
      </c>
      <c r="C81" s="135" t="s">
        <v>32</v>
      </c>
      <c r="D81" s="61"/>
      <c r="E81" s="41"/>
      <c r="F81" s="43">
        <v>4700</v>
      </c>
      <c r="G81" s="56"/>
      <c r="H81" s="41"/>
      <c r="I81" s="41"/>
      <c r="J81" s="41"/>
      <c r="K81" s="41"/>
      <c r="L81" s="41"/>
      <c r="M81" s="41"/>
      <c r="N81" s="43">
        <v>6100</v>
      </c>
      <c r="O81" s="49">
        <v>6250</v>
      </c>
      <c r="P81" s="43">
        <f>199.04*25</f>
        <v>4976</v>
      </c>
      <c r="Q81" s="49"/>
      <c r="R81" s="40"/>
      <c r="S81" s="41"/>
      <c r="T81" s="41"/>
      <c r="U81" s="79">
        <v>5745</v>
      </c>
    </row>
    <row r="82" spans="1:21" ht="12.75">
      <c r="A82" s="113"/>
      <c r="B82" s="144"/>
      <c r="C82" s="38"/>
      <c r="D82" s="61"/>
      <c r="E82" s="41"/>
      <c r="F82" s="78"/>
      <c r="G82" s="62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79"/>
    </row>
    <row r="83" spans="1:21" ht="12.75">
      <c r="A83" s="18" t="s">
        <v>59</v>
      </c>
      <c r="B83" s="98"/>
      <c r="C83" s="143"/>
      <c r="D83" s="98"/>
      <c r="E83" s="98"/>
      <c r="F83" s="98"/>
      <c r="G83" s="99"/>
      <c r="H83" s="100"/>
      <c r="I83" s="100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00"/>
      <c r="U83" s="183"/>
    </row>
    <row r="84" spans="1:21" ht="12.75">
      <c r="A84" s="27"/>
      <c r="B84" s="118"/>
      <c r="C84" s="120"/>
      <c r="D84" s="61"/>
      <c r="E84" s="41"/>
      <c r="F84" s="78"/>
      <c r="G84" s="6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79"/>
    </row>
    <row r="85" spans="1:21" ht="25.5">
      <c r="A85" s="85"/>
      <c r="B85" s="37" t="s">
        <v>23</v>
      </c>
      <c r="C85" s="132"/>
      <c r="D85" s="61"/>
      <c r="E85" s="41"/>
      <c r="F85" s="78"/>
      <c r="G85" s="62"/>
      <c r="H85" s="41"/>
      <c r="I85" s="41"/>
      <c r="J85" s="41"/>
      <c r="K85" s="41"/>
      <c r="L85" s="41"/>
      <c r="M85" s="41"/>
      <c r="N85" s="41"/>
      <c r="O85" s="41"/>
      <c r="P85" s="41"/>
      <c r="Q85" s="40"/>
      <c r="R85" s="41"/>
      <c r="S85" s="41"/>
      <c r="T85" s="41"/>
      <c r="U85" s="79"/>
    </row>
    <row r="86" spans="1:21" ht="12.75">
      <c r="A86" s="133" t="s">
        <v>60</v>
      </c>
      <c r="B86" s="145" t="s">
        <v>61</v>
      </c>
      <c r="C86" s="73" t="s">
        <v>62</v>
      </c>
      <c r="D86" s="48">
        <v>60</v>
      </c>
      <c r="E86" s="43">
        <v>70</v>
      </c>
      <c r="F86" s="49">
        <v>60</v>
      </c>
      <c r="G86" s="56">
        <v>70</v>
      </c>
      <c r="H86" s="41"/>
      <c r="I86" s="51">
        <v>70</v>
      </c>
      <c r="J86" s="49"/>
      <c r="K86" s="40"/>
      <c r="L86" s="43">
        <v>65</v>
      </c>
      <c r="M86" s="40"/>
      <c r="N86" s="43"/>
      <c r="O86" s="49">
        <v>70</v>
      </c>
      <c r="P86" s="57">
        <v>62</v>
      </c>
      <c r="Q86" s="49"/>
      <c r="R86" s="43">
        <v>95</v>
      </c>
      <c r="S86" s="40"/>
      <c r="T86" s="41"/>
      <c r="U86" s="79">
        <v>100</v>
      </c>
    </row>
    <row r="87" spans="1:21" ht="12.75">
      <c r="A87" s="133" t="s">
        <v>60</v>
      </c>
      <c r="B87" s="134" t="s">
        <v>61</v>
      </c>
      <c r="C87" s="135" t="s">
        <v>63</v>
      </c>
      <c r="D87" s="48">
        <v>425</v>
      </c>
      <c r="E87" s="43">
        <v>360</v>
      </c>
      <c r="F87" s="49">
        <v>300</v>
      </c>
      <c r="G87" s="56">
        <v>360</v>
      </c>
      <c r="H87" s="41"/>
      <c r="I87" s="51">
        <v>359</v>
      </c>
      <c r="J87" s="49">
        <v>330</v>
      </c>
      <c r="K87" s="40"/>
      <c r="L87" s="43">
        <v>350</v>
      </c>
      <c r="M87" s="40"/>
      <c r="N87" s="43">
        <v>419</v>
      </c>
      <c r="O87" s="49">
        <v>340</v>
      </c>
      <c r="P87" s="57"/>
      <c r="Q87" s="49">
        <v>400</v>
      </c>
      <c r="R87" s="43">
        <v>377</v>
      </c>
      <c r="S87" s="40"/>
      <c r="T87" s="41"/>
      <c r="U87" s="79">
        <v>400</v>
      </c>
    </row>
    <row r="88" spans="1:21" ht="12.75">
      <c r="A88" s="133" t="s">
        <v>60</v>
      </c>
      <c r="B88" s="134" t="s">
        <v>61</v>
      </c>
      <c r="C88" s="135" t="s">
        <v>64</v>
      </c>
      <c r="D88" s="48">
        <v>1880</v>
      </c>
      <c r="E88" s="43"/>
      <c r="F88" s="49">
        <v>1400</v>
      </c>
      <c r="G88" s="56"/>
      <c r="H88" s="41"/>
      <c r="I88" s="51">
        <v>1550</v>
      </c>
      <c r="J88" s="49"/>
      <c r="K88" s="40"/>
      <c r="L88" s="43"/>
      <c r="M88" s="40"/>
      <c r="N88" s="43">
        <v>1470</v>
      </c>
      <c r="O88" s="49">
        <v>1420</v>
      </c>
      <c r="P88" s="57">
        <v>1488</v>
      </c>
      <c r="Q88" s="49"/>
      <c r="R88" s="43"/>
      <c r="S88" s="40"/>
      <c r="T88" s="41"/>
      <c r="U88" s="79"/>
    </row>
    <row r="89" spans="1:21" ht="12.75">
      <c r="A89" s="146"/>
      <c r="B89" s="147"/>
      <c r="C89" s="147"/>
      <c r="D89" s="148"/>
      <c r="E89" s="148"/>
      <c r="F89" s="148"/>
      <c r="G89" s="149"/>
      <c r="H89" s="150"/>
      <c r="I89" s="150"/>
      <c r="J89" s="150"/>
      <c r="K89" s="150"/>
      <c r="L89" s="150"/>
      <c r="M89" s="150"/>
      <c r="N89" s="150"/>
      <c r="O89" s="150"/>
      <c r="P89" s="151"/>
      <c r="Q89" s="148"/>
      <c r="R89" s="148"/>
      <c r="S89" s="150"/>
      <c r="T89" s="152"/>
      <c r="U89" s="181"/>
    </row>
    <row r="90" spans="1:21" ht="12.75">
      <c r="A90" s="18" t="s">
        <v>65</v>
      </c>
      <c r="B90" s="98"/>
      <c r="C90" s="100"/>
      <c r="D90" s="98"/>
      <c r="E90" s="98"/>
      <c r="F90" s="98"/>
      <c r="G90" s="99"/>
      <c r="H90" s="100"/>
      <c r="I90" s="100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100"/>
      <c r="U90" s="101"/>
    </row>
    <row r="91" spans="1:21" ht="12.75">
      <c r="A91" s="27"/>
      <c r="B91" s="118"/>
      <c r="C91" s="120"/>
      <c r="D91" s="148"/>
      <c r="E91" s="148"/>
      <c r="F91" s="148"/>
      <c r="G91" s="149"/>
      <c r="H91" s="150"/>
      <c r="I91" s="150"/>
      <c r="J91" s="150"/>
      <c r="K91" s="150"/>
      <c r="L91" s="150"/>
      <c r="M91" s="150"/>
      <c r="N91" s="150"/>
      <c r="O91" s="150"/>
      <c r="P91" s="150"/>
      <c r="Q91" s="148"/>
      <c r="R91" s="148"/>
      <c r="S91" s="150"/>
      <c r="T91" s="152"/>
      <c r="U91" s="182"/>
    </row>
    <row r="92" spans="1:21" ht="25.5">
      <c r="A92" s="85"/>
      <c r="B92" s="37" t="s">
        <v>23</v>
      </c>
      <c r="C92" s="132"/>
      <c r="D92" s="61"/>
      <c r="E92" s="41"/>
      <c r="F92" s="78"/>
      <c r="G92" s="62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79"/>
    </row>
    <row r="93" spans="1:21" ht="12.75">
      <c r="A93" s="45" t="s">
        <v>66</v>
      </c>
      <c r="B93" s="137" t="s">
        <v>67</v>
      </c>
      <c r="C93" s="135" t="s">
        <v>52</v>
      </c>
      <c r="D93" s="61"/>
      <c r="E93" s="41"/>
      <c r="F93" s="43">
        <v>425</v>
      </c>
      <c r="G93" s="56"/>
      <c r="H93" s="41"/>
      <c r="I93" s="51">
        <v>430</v>
      </c>
      <c r="J93" s="40"/>
      <c r="K93" s="41"/>
      <c r="L93" s="43">
        <v>655</v>
      </c>
      <c r="M93" s="40"/>
      <c r="N93" s="41"/>
      <c r="O93" s="43">
        <v>417</v>
      </c>
      <c r="P93" s="43">
        <v>421</v>
      </c>
      <c r="Q93" s="49"/>
      <c r="R93" s="40"/>
      <c r="S93" s="41"/>
      <c r="T93" s="41"/>
      <c r="U93" s="79">
        <v>440</v>
      </c>
    </row>
    <row r="94" spans="1:21" ht="12.75">
      <c r="A94" s="45"/>
      <c r="B94" s="137"/>
      <c r="C94" s="140"/>
      <c r="D94" s="61"/>
      <c r="E94" s="41"/>
      <c r="F94" s="78"/>
      <c r="G94" s="62"/>
      <c r="H94" s="41"/>
      <c r="I94" s="41"/>
      <c r="J94" s="41"/>
      <c r="K94" s="41"/>
      <c r="L94" s="41"/>
      <c r="M94" s="41"/>
      <c r="N94" s="41"/>
      <c r="O94" s="41"/>
      <c r="P94" s="70"/>
      <c r="Q94" s="40"/>
      <c r="R94" s="41"/>
      <c r="S94" s="41"/>
      <c r="T94" s="41"/>
      <c r="U94" s="79"/>
    </row>
    <row r="95" spans="1:21" ht="25.5">
      <c r="A95" s="45"/>
      <c r="B95" s="60" t="s">
        <v>34</v>
      </c>
      <c r="C95" s="140"/>
      <c r="D95" s="61"/>
      <c r="E95" s="41"/>
      <c r="F95" s="78"/>
      <c r="G95" s="62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79"/>
    </row>
    <row r="96" spans="1:21" ht="12.75">
      <c r="A96" s="45" t="s">
        <v>66</v>
      </c>
      <c r="B96" s="137" t="s">
        <v>68</v>
      </c>
      <c r="C96" s="73" t="s">
        <v>69</v>
      </c>
      <c r="D96" s="48"/>
      <c r="E96" s="43">
        <v>60</v>
      </c>
      <c r="F96" s="49"/>
      <c r="G96" s="56">
        <v>60</v>
      </c>
      <c r="H96" s="51"/>
      <c r="I96" s="51">
        <v>60</v>
      </c>
      <c r="J96" s="49">
        <v>60</v>
      </c>
      <c r="K96" s="43"/>
      <c r="L96" s="43"/>
      <c r="M96" s="49"/>
      <c r="N96" s="43"/>
      <c r="O96" s="49">
        <v>65</v>
      </c>
      <c r="P96" s="40"/>
      <c r="Q96" s="43"/>
      <c r="R96" s="43">
        <v>90</v>
      </c>
      <c r="S96" s="41"/>
      <c r="T96" s="40"/>
      <c r="U96" s="79">
        <v>60</v>
      </c>
    </row>
    <row r="97" spans="1:21" ht="12.75">
      <c r="A97" s="45" t="s">
        <v>66</v>
      </c>
      <c r="B97" s="137" t="s">
        <v>68</v>
      </c>
      <c r="C97" s="73" t="s">
        <v>70</v>
      </c>
      <c r="D97" s="48"/>
      <c r="E97" s="43"/>
      <c r="F97" s="49"/>
      <c r="G97" s="56"/>
      <c r="H97" s="51">
        <v>50</v>
      </c>
      <c r="I97" s="51"/>
      <c r="J97" s="49"/>
      <c r="K97" s="43"/>
      <c r="L97" s="43"/>
      <c r="M97" s="49"/>
      <c r="N97" s="43"/>
      <c r="O97" s="49">
        <v>80</v>
      </c>
      <c r="P97" s="40"/>
      <c r="Q97" s="43"/>
      <c r="R97" s="43"/>
      <c r="S97" s="41"/>
      <c r="T97" s="40"/>
      <c r="U97" s="79"/>
    </row>
    <row r="98" spans="1:21" ht="12.75">
      <c r="A98" s="45" t="s">
        <v>66</v>
      </c>
      <c r="B98" s="137" t="s">
        <v>68</v>
      </c>
      <c r="C98" s="138" t="s">
        <v>71</v>
      </c>
      <c r="D98" s="48"/>
      <c r="E98" s="43">
        <v>220</v>
      </c>
      <c r="F98" s="49"/>
      <c r="G98" s="56">
        <v>220</v>
      </c>
      <c r="H98" s="51"/>
      <c r="I98" s="51"/>
      <c r="J98" s="49"/>
      <c r="K98" s="43">
        <v>175</v>
      </c>
      <c r="L98" s="43">
        <v>155</v>
      </c>
      <c r="M98" s="49"/>
      <c r="N98" s="43">
        <v>210</v>
      </c>
      <c r="O98" s="49">
        <v>165</v>
      </c>
      <c r="P98" s="40"/>
      <c r="Q98" s="43"/>
      <c r="R98" s="43">
        <v>245</v>
      </c>
      <c r="S98" s="41"/>
      <c r="T98" s="40"/>
      <c r="U98" s="79">
        <v>160</v>
      </c>
    </row>
    <row r="99" spans="1:21" ht="12.75">
      <c r="A99" s="45" t="s">
        <v>66</v>
      </c>
      <c r="B99" s="137" t="s">
        <v>68</v>
      </c>
      <c r="C99" s="140" t="s">
        <v>72</v>
      </c>
      <c r="D99" s="48">
        <v>470</v>
      </c>
      <c r="E99" s="43">
        <v>330</v>
      </c>
      <c r="F99" s="49">
        <v>300</v>
      </c>
      <c r="G99" s="56">
        <v>330</v>
      </c>
      <c r="H99" s="51"/>
      <c r="I99" s="51">
        <v>350</v>
      </c>
      <c r="J99" s="49"/>
      <c r="K99" s="43">
        <v>325</v>
      </c>
      <c r="L99" s="43"/>
      <c r="M99" s="49"/>
      <c r="N99" s="43">
        <v>360</v>
      </c>
      <c r="O99" s="49">
        <v>375</v>
      </c>
      <c r="P99" s="40"/>
      <c r="Q99" s="43"/>
      <c r="R99" s="43">
        <v>395</v>
      </c>
      <c r="S99" s="41"/>
      <c r="T99" s="40"/>
      <c r="U99" s="79"/>
    </row>
    <row r="100" spans="1:21" ht="12.75">
      <c r="A100" s="45" t="s">
        <v>66</v>
      </c>
      <c r="B100" s="137" t="s">
        <v>68</v>
      </c>
      <c r="C100" s="140" t="s">
        <v>52</v>
      </c>
      <c r="D100" s="48"/>
      <c r="E100" s="43"/>
      <c r="F100" s="49">
        <v>600</v>
      </c>
      <c r="G100" s="56"/>
      <c r="H100" s="51">
        <v>450</v>
      </c>
      <c r="I100" s="51"/>
      <c r="J100" s="49"/>
      <c r="K100" s="43">
        <v>465</v>
      </c>
      <c r="L100" s="43"/>
      <c r="M100" s="49">
        <v>450</v>
      </c>
      <c r="N100" s="43">
        <v>670</v>
      </c>
      <c r="O100" s="49">
        <v>670</v>
      </c>
      <c r="P100" s="40"/>
      <c r="Q100" s="43">
        <v>600</v>
      </c>
      <c r="R100" s="43">
        <v>495</v>
      </c>
      <c r="S100" s="41"/>
      <c r="T100" s="40"/>
      <c r="U100" s="79"/>
    </row>
    <row r="101" spans="1:21" ht="12.75">
      <c r="A101" s="45" t="s">
        <v>66</v>
      </c>
      <c r="B101" s="137" t="s">
        <v>68</v>
      </c>
      <c r="C101" s="140" t="s">
        <v>56</v>
      </c>
      <c r="D101" s="48"/>
      <c r="E101" s="43">
        <v>700</v>
      </c>
      <c r="F101" s="49"/>
      <c r="G101" s="56">
        <v>700</v>
      </c>
      <c r="H101" s="51"/>
      <c r="I101" s="51"/>
      <c r="J101" s="49"/>
      <c r="K101" s="43">
        <v>700</v>
      </c>
      <c r="L101" s="43"/>
      <c r="M101" s="49"/>
      <c r="N101" s="43"/>
      <c r="O101" s="49">
        <v>890</v>
      </c>
      <c r="P101" s="40"/>
      <c r="Q101" s="43"/>
      <c r="R101" s="43">
        <v>900</v>
      </c>
      <c r="S101" s="41"/>
      <c r="T101" s="40"/>
      <c r="U101" s="79"/>
    </row>
    <row r="102" spans="1:21" ht="12.75">
      <c r="A102" s="18" t="s">
        <v>73</v>
      </c>
      <c r="B102" s="98"/>
      <c r="C102" s="143"/>
      <c r="D102" s="98"/>
      <c r="E102" s="98"/>
      <c r="F102" s="98"/>
      <c r="G102" s="99"/>
      <c r="H102" s="100"/>
      <c r="I102" s="100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100"/>
      <c r="U102" s="100"/>
    </row>
    <row r="103" spans="1:21" ht="12.75">
      <c r="A103" s="27"/>
      <c r="B103" s="118"/>
      <c r="C103" s="120"/>
      <c r="D103" s="185"/>
      <c r="E103" s="118"/>
      <c r="F103" s="118"/>
      <c r="G103" s="119"/>
      <c r="H103" s="120"/>
      <c r="I103" s="120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20"/>
      <c r="U103" s="184"/>
    </row>
    <row r="104" spans="1:21" ht="25.5">
      <c r="A104" s="85"/>
      <c r="B104" s="37" t="s">
        <v>23</v>
      </c>
      <c r="C104" s="132"/>
      <c r="D104" s="61"/>
      <c r="E104" s="41"/>
      <c r="F104" s="78"/>
      <c r="G104" s="62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79"/>
    </row>
    <row r="105" spans="1:21" ht="12.75">
      <c r="A105" s="45" t="s">
        <v>74</v>
      </c>
      <c r="B105" s="137" t="s">
        <v>75</v>
      </c>
      <c r="C105" s="109" t="s">
        <v>63</v>
      </c>
      <c r="D105" s="153"/>
      <c r="E105" s="43">
        <v>540</v>
      </c>
      <c r="F105" s="49"/>
      <c r="G105" s="56">
        <v>540</v>
      </c>
      <c r="H105" s="41"/>
      <c r="I105" s="51">
        <v>530</v>
      </c>
      <c r="J105" s="40"/>
      <c r="K105" s="41"/>
      <c r="L105" s="43">
        <v>545</v>
      </c>
      <c r="M105" s="40"/>
      <c r="N105" s="41"/>
      <c r="O105" s="43">
        <v>555</v>
      </c>
      <c r="P105" s="43">
        <v>513</v>
      </c>
      <c r="Q105" s="49"/>
      <c r="R105" s="40"/>
      <c r="S105" s="41"/>
      <c r="T105" s="41"/>
      <c r="U105" s="79"/>
    </row>
    <row r="106" spans="1:21" ht="25.5">
      <c r="A106" s="45"/>
      <c r="B106" s="60" t="s">
        <v>34</v>
      </c>
      <c r="C106" s="109"/>
      <c r="D106" s="61"/>
      <c r="E106" s="41"/>
      <c r="F106" s="78"/>
      <c r="G106" s="62"/>
      <c r="H106" s="41"/>
      <c r="I106" s="41"/>
      <c r="J106" s="41"/>
      <c r="K106" s="41"/>
      <c r="L106" s="41"/>
      <c r="M106" s="41"/>
      <c r="N106" s="41"/>
      <c r="O106" s="41"/>
      <c r="P106" s="70"/>
      <c r="Q106" s="40"/>
      <c r="R106" s="41"/>
      <c r="S106" s="41"/>
      <c r="T106" s="41"/>
      <c r="U106" s="79"/>
    </row>
    <row r="107" spans="1:21" ht="12.75">
      <c r="A107" s="154" t="s">
        <v>74</v>
      </c>
      <c r="B107" s="134" t="s">
        <v>76</v>
      </c>
      <c r="C107" s="135" t="s">
        <v>77</v>
      </c>
      <c r="D107" s="48">
        <v>290</v>
      </c>
      <c r="E107" s="43">
        <v>200</v>
      </c>
      <c r="F107" s="49">
        <v>195</v>
      </c>
      <c r="G107" s="56">
        <v>200</v>
      </c>
      <c r="H107" s="41"/>
      <c r="I107" s="41"/>
      <c r="J107" s="41"/>
      <c r="K107" s="43">
        <v>230</v>
      </c>
      <c r="L107" s="40"/>
      <c r="M107" s="41"/>
      <c r="N107" s="43">
        <v>250</v>
      </c>
      <c r="O107" s="49">
        <v>220</v>
      </c>
      <c r="P107" s="43">
        <v>195</v>
      </c>
      <c r="Q107" s="40"/>
      <c r="R107" s="41"/>
      <c r="S107" s="41"/>
      <c r="T107" s="41"/>
      <c r="U107" s="79">
        <v>230</v>
      </c>
    </row>
    <row r="108" spans="1:21" ht="12.75">
      <c r="A108" s="154" t="s">
        <v>74</v>
      </c>
      <c r="B108" s="134" t="s">
        <v>76</v>
      </c>
      <c r="C108" s="135" t="s">
        <v>63</v>
      </c>
      <c r="D108" s="48"/>
      <c r="E108" s="43"/>
      <c r="F108" s="49">
        <v>525</v>
      </c>
      <c r="G108" s="56"/>
      <c r="H108" s="41"/>
      <c r="I108" s="41"/>
      <c r="J108" s="41"/>
      <c r="K108" s="43">
        <v>530</v>
      </c>
      <c r="L108" s="40"/>
      <c r="M108" s="41"/>
      <c r="N108" s="43">
        <v>478</v>
      </c>
      <c r="O108" s="49"/>
      <c r="P108" s="43">
        <v>523</v>
      </c>
      <c r="Q108" s="40"/>
      <c r="R108" s="41"/>
      <c r="S108" s="41"/>
      <c r="T108" s="41"/>
      <c r="U108" s="79">
        <v>610</v>
      </c>
    </row>
    <row r="109" spans="1:21" ht="12.75">
      <c r="A109" s="45" t="s">
        <v>78</v>
      </c>
      <c r="B109" s="134" t="s">
        <v>76</v>
      </c>
      <c r="C109" s="135" t="s">
        <v>63</v>
      </c>
      <c r="D109" s="61"/>
      <c r="E109" s="41"/>
      <c r="F109" s="43">
        <v>540</v>
      </c>
      <c r="G109" s="56"/>
      <c r="H109" s="41"/>
      <c r="I109" s="41"/>
      <c r="J109" s="41"/>
      <c r="K109" s="43">
        <v>540</v>
      </c>
      <c r="L109" s="40"/>
      <c r="M109" s="41"/>
      <c r="N109" s="41"/>
      <c r="O109" s="43">
        <v>502</v>
      </c>
      <c r="P109" s="43">
        <v>508</v>
      </c>
      <c r="Q109" s="40"/>
      <c r="R109" s="41"/>
      <c r="S109" s="41"/>
      <c r="T109" s="41"/>
      <c r="U109" s="79"/>
    </row>
    <row r="110" spans="1:21" ht="12.75">
      <c r="A110" s="155"/>
      <c r="B110" s="156"/>
      <c r="C110" s="156"/>
      <c r="D110" s="61"/>
      <c r="E110" s="41"/>
      <c r="F110" s="78"/>
      <c r="G110" s="62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79"/>
    </row>
    <row r="111" spans="1:21" ht="25.5">
      <c r="A111" s="155"/>
      <c r="B111" s="37" t="s">
        <v>23</v>
      </c>
      <c r="C111" s="157"/>
      <c r="D111" s="61"/>
      <c r="E111" s="41"/>
      <c r="F111" s="78"/>
      <c r="G111" s="62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79"/>
    </row>
    <row r="112" spans="1:21" ht="12.75">
      <c r="A112" s="45" t="s">
        <v>79</v>
      </c>
      <c r="B112" s="137" t="s">
        <v>75</v>
      </c>
      <c r="C112" s="109" t="s">
        <v>63</v>
      </c>
      <c r="D112" s="61"/>
      <c r="E112" s="41"/>
      <c r="F112" s="78"/>
      <c r="G112" s="62"/>
      <c r="H112" s="41"/>
      <c r="I112" s="41"/>
      <c r="J112" s="41"/>
      <c r="K112" s="41"/>
      <c r="L112" s="43">
        <v>550</v>
      </c>
      <c r="M112" s="40"/>
      <c r="N112" s="41"/>
      <c r="O112" s="43">
        <v>502</v>
      </c>
      <c r="P112" s="40"/>
      <c r="Q112" s="41"/>
      <c r="R112" s="41"/>
      <c r="S112" s="41"/>
      <c r="T112" s="41"/>
      <c r="U112" s="79"/>
    </row>
    <row r="113" spans="1:21" ht="25.5">
      <c r="A113" s="45"/>
      <c r="B113" s="60" t="s">
        <v>34</v>
      </c>
      <c r="C113" s="109"/>
      <c r="D113" s="61"/>
      <c r="E113" s="41"/>
      <c r="F113" s="78"/>
      <c r="G113" s="62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79"/>
    </row>
    <row r="114" spans="1:21" ht="12.75">
      <c r="A114" s="45" t="s">
        <v>79</v>
      </c>
      <c r="B114" s="134" t="s">
        <v>76</v>
      </c>
      <c r="C114" s="135" t="s">
        <v>77</v>
      </c>
      <c r="D114" s="61"/>
      <c r="E114" s="41"/>
      <c r="F114" s="43"/>
      <c r="G114" s="56"/>
      <c r="H114" s="41"/>
      <c r="I114" s="41"/>
      <c r="J114" s="41"/>
      <c r="K114" s="43">
        <v>220</v>
      </c>
      <c r="L114" s="40"/>
      <c r="M114" s="41"/>
      <c r="N114" s="41"/>
      <c r="O114" s="41"/>
      <c r="P114" s="41"/>
      <c r="Q114" s="41"/>
      <c r="R114" s="41"/>
      <c r="S114" s="41"/>
      <c r="T114" s="41"/>
      <c r="U114" s="79">
        <v>200</v>
      </c>
    </row>
    <row r="115" spans="1:21" ht="12.75">
      <c r="A115" s="45" t="s">
        <v>79</v>
      </c>
      <c r="B115" s="134" t="s">
        <v>76</v>
      </c>
      <c r="C115" s="135" t="s">
        <v>63</v>
      </c>
      <c r="D115" s="61"/>
      <c r="E115" s="41"/>
      <c r="F115" s="43">
        <v>530</v>
      </c>
      <c r="G115" s="56"/>
      <c r="H115" s="41"/>
      <c r="I115" s="41"/>
      <c r="J115" s="41"/>
      <c r="K115" s="43">
        <v>530</v>
      </c>
      <c r="L115" s="40"/>
      <c r="M115" s="41"/>
      <c r="N115" s="41"/>
      <c r="O115" s="41"/>
      <c r="P115" s="41"/>
      <c r="Q115" s="41"/>
      <c r="R115" s="41"/>
      <c r="S115" s="41"/>
      <c r="T115" s="41"/>
      <c r="U115" s="79"/>
    </row>
    <row r="116" spans="1:21" ht="12.75">
      <c r="A116" s="155"/>
      <c r="B116" s="156"/>
      <c r="C116" s="156"/>
      <c r="D116" s="61"/>
      <c r="E116" s="41"/>
      <c r="F116" s="78"/>
      <c r="G116" s="62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79"/>
    </row>
    <row r="117" spans="1:21" ht="25.5">
      <c r="A117" s="155"/>
      <c r="B117" s="37" t="s">
        <v>23</v>
      </c>
      <c r="C117" s="157"/>
      <c r="D117" s="61"/>
      <c r="E117" s="41"/>
      <c r="F117" s="78"/>
      <c r="G117" s="62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79"/>
    </row>
    <row r="118" spans="1:21" ht="12.75">
      <c r="A118" s="45" t="s">
        <v>80</v>
      </c>
      <c r="B118" s="137" t="s">
        <v>75</v>
      </c>
      <c r="C118" s="109" t="s">
        <v>77</v>
      </c>
      <c r="D118" s="48">
        <v>150</v>
      </c>
      <c r="E118" s="40"/>
      <c r="F118" s="43">
        <v>120</v>
      </c>
      <c r="G118" s="56"/>
      <c r="H118" s="41"/>
      <c r="I118" s="51">
        <v>150</v>
      </c>
      <c r="J118" s="40"/>
      <c r="K118" s="43">
        <v>140</v>
      </c>
      <c r="L118" s="43"/>
      <c r="M118" s="49"/>
      <c r="N118" s="40"/>
      <c r="O118" s="43"/>
      <c r="P118" s="43"/>
      <c r="Q118" s="49"/>
      <c r="R118" s="40"/>
      <c r="S118" s="41"/>
      <c r="T118" s="41"/>
      <c r="U118" s="79">
        <v>115</v>
      </c>
    </row>
    <row r="119" spans="1:21" ht="12.75">
      <c r="A119" s="45" t="s">
        <v>80</v>
      </c>
      <c r="B119" s="137" t="s">
        <v>75</v>
      </c>
      <c r="C119" s="109" t="s">
        <v>63</v>
      </c>
      <c r="D119" s="48">
        <v>360</v>
      </c>
      <c r="E119" s="40"/>
      <c r="F119" s="43">
        <v>260</v>
      </c>
      <c r="G119" s="56"/>
      <c r="H119" s="41"/>
      <c r="I119" s="51">
        <v>300</v>
      </c>
      <c r="J119" s="40"/>
      <c r="K119" s="43">
        <v>260</v>
      </c>
      <c r="L119" s="43">
        <v>270</v>
      </c>
      <c r="M119" s="49">
        <v>290</v>
      </c>
      <c r="N119" s="40"/>
      <c r="O119" s="43">
        <v>295</v>
      </c>
      <c r="P119" s="43">
        <v>271</v>
      </c>
      <c r="Q119" s="49">
        <v>290</v>
      </c>
      <c r="R119" s="40"/>
      <c r="S119" s="41"/>
      <c r="T119" s="41"/>
      <c r="U119" s="79">
        <v>270</v>
      </c>
    </row>
    <row r="120" spans="1:21" ht="25.5">
      <c r="A120" s="45"/>
      <c r="B120" s="60" t="s">
        <v>34</v>
      </c>
      <c r="C120" s="109"/>
      <c r="D120" s="61"/>
      <c r="E120" s="41"/>
      <c r="F120" s="78"/>
      <c r="G120" s="62"/>
      <c r="H120" s="41"/>
      <c r="I120" s="41"/>
      <c r="J120" s="41"/>
      <c r="K120" s="41"/>
      <c r="L120" s="41"/>
      <c r="M120" s="70"/>
      <c r="N120" s="40"/>
      <c r="O120" s="41"/>
      <c r="P120" s="41"/>
      <c r="Q120" s="41"/>
      <c r="R120" s="41"/>
      <c r="S120" s="41"/>
      <c r="T120" s="41"/>
      <c r="U120" s="79"/>
    </row>
    <row r="121" spans="1:21" ht="12.75">
      <c r="A121" s="45" t="s">
        <v>80</v>
      </c>
      <c r="B121" s="134" t="s">
        <v>76</v>
      </c>
      <c r="C121" s="135" t="s">
        <v>63</v>
      </c>
      <c r="D121" s="61"/>
      <c r="E121" s="41"/>
      <c r="F121" s="78"/>
      <c r="G121" s="62"/>
      <c r="H121" s="41"/>
      <c r="I121" s="41"/>
      <c r="J121" s="41"/>
      <c r="K121" s="41"/>
      <c r="L121" s="41"/>
      <c r="M121" s="41"/>
      <c r="N121" s="43">
        <v>320</v>
      </c>
      <c r="O121" s="40"/>
      <c r="P121" s="43">
        <v>271</v>
      </c>
      <c r="Q121" s="40"/>
      <c r="R121" s="41"/>
      <c r="S121" s="41"/>
      <c r="T121" s="41"/>
      <c r="U121" s="79"/>
    </row>
    <row r="122" spans="1:21" ht="12.75">
      <c r="A122" s="66"/>
      <c r="B122" s="141"/>
      <c r="C122" s="158"/>
      <c r="D122" s="61"/>
      <c r="E122" s="41"/>
      <c r="F122" s="78"/>
      <c r="G122" s="62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79"/>
    </row>
    <row r="123" spans="1:21" ht="12.75">
      <c r="A123" s="18" t="s">
        <v>81</v>
      </c>
      <c r="B123" s="98"/>
      <c r="C123" s="143"/>
      <c r="D123" s="98"/>
      <c r="E123" s="98"/>
      <c r="F123" s="98"/>
      <c r="G123" s="99"/>
      <c r="H123" s="100"/>
      <c r="I123" s="100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100"/>
      <c r="U123" s="186"/>
    </row>
    <row r="124" spans="1:21" ht="12.75">
      <c r="A124" s="27"/>
      <c r="B124" s="118"/>
      <c r="C124" s="120"/>
      <c r="D124" s="159"/>
      <c r="E124" s="160"/>
      <c r="F124" s="160"/>
      <c r="G124" s="161"/>
      <c r="H124" s="162"/>
      <c r="I124" s="162"/>
      <c r="J124" s="162"/>
      <c r="K124" s="162"/>
      <c r="L124" s="188"/>
      <c r="M124" s="191"/>
      <c r="N124" s="191"/>
      <c r="O124" s="191"/>
      <c r="P124" s="191"/>
      <c r="Q124" s="191"/>
      <c r="R124" s="191"/>
      <c r="S124" s="191"/>
      <c r="T124" s="192"/>
      <c r="U124" s="192"/>
    </row>
    <row r="125" spans="1:21" ht="25.5">
      <c r="A125" s="155"/>
      <c r="B125" s="60" t="s">
        <v>34</v>
      </c>
      <c r="C125" s="157"/>
      <c r="D125" s="164"/>
      <c r="E125" s="165"/>
      <c r="F125" s="165"/>
      <c r="G125" s="166"/>
      <c r="H125" s="167"/>
      <c r="I125" s="167"/>
      <c r="J125" s="165"/>
      <c r="K125" s="165"/>
      <c r="L125" s="188"/>
      <c r="M125" s="193"/>
      <c r="N125" s="193"/>
      <c r="O125" s="193"/>
      <c r="P125" s="193"/>
      <c r="Q125" s="193"/>
      <c r="R125" s="193"/>
      <c r="S125" s="193"/>
      <c r="T125" s="194"/>
      <c r="U125" s="194"/>
    </row>
    <row r="126" spans="1:21" ht="12.75">
      <c r="A126" s="66"/>
      <c r="B126" s="96"/>
      <c r="C126" s="96"/>
      <c r="D126" s="61"/>
      <c r="E126" s="41"/>
      <c r="F126" s="78"/>
      <c r="G126" s="62"/>
      <c r="H126" s="41"/>
      <c r="I126" s="41"/>
      <c r="J126" s="41"/>
      <c r="K126" s="41"/>
      <c r="L126" s="41"/>
      <c r="M126" s="189"/>
      <c r="N126" s="189"/>
      <c r="O126" s="189"/>
      <c r="P126" s="189"/>
      <c r="Q126" s="189"/>
      <c r="R126" s="189"/>
      <c r="S126" s="189"/>
      <c r="T126" s="189"/>
      <c r="U126" s="190"/>
    </row>
    <row r="127" spans="1:21" ht="12.75">
      <c r="A127" s="45" t="s">
        <v>82</v>
      </c>
      <c r="B127" s="134" t="s">
        <v>83</v>
      </c>
      <c r="C127" s="135" t="s">
        <v>56</v>
      </c>
      <c r="D127" s="61"/>
      <c r="E127" s="41"/>
      <c r="F127" s="78"/>
      <c r="G127" s="62"/>
      <c r="H127" s="41"/>
      <c r="I127" s="41"/>
      <c r="J127" s="41"/>
      <c r="K127" s="41"/>
      <c r="L127" s="43">
        <v>420</v>
      </c>
      <c r="M127" s="40"/>
      <c r="N127" s="41"/>
      <c r="O127" s="43">
        <v>390</v>
      </c>
      <c r="P127" s="40"/>
      <c r="Q127" s="43"/>
      <c r="R127" s="40"/>
      <c r="S127" s="41"/>
      <c r="T127" s="41"/>
      <c r="U127" s="79"/>
    </row>
    <row r="128" spans="1:21" ht="12.75">
      <c r="A128" s="66"/>
      <c r="B128" s="96"/>
      <c r="C128" s="96"/>
      <c r="D128" s="61"/>
      <c r="E128" s="41"/>
      <c r="F128" s="78"/>
      <c r="G128" s="62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79"/>
    </row>
    <row r="129" spans="1:21" ht="12.75">
      <c r="A129" s="45" t="s">
        <v>84</v>
      </c>
      <c r="B129" s="134" t="s">
        <v>83</v>
      </c>
      <c r="C129" s="135" t="s">
        <v>70</v>
      </c>
      <c r="D129" s="61"/>
      <c r="E129" s="41"/>
      <c r="F129" s="43"/>
      <c r="G129" s="56"/>
      <c r="H129" s="41"/>
      <c r="I129" s="41"/>
      <c r="J129" s="41"/>
      <c r="K129" s="41"/>
      <c r="L129" s="41"/>
      <c r="M129" s="41"/>
      <c r="N129" s="43"/>
      <c r="O129" s="49">
        <v>50</v>
      </c>
      <c r="P129" s="43"/>
      <c r="Q129" s="49">
        <v>50</v>
      </c>
      <c r="R129" s="40"/>
      <c r="S129" s="41"/>
      <c r="T129" s="41"/>
      <c r="U129" s="79"/>
    </row>
    <row r="130" spans="1:21" ht="12.75">
      <c r="A130" s="45" t="s">
        <v>84</v>
      </c>
      <c r="B130" s="134" t="s">
        <v>83</v>
      </c>
      <c r="C130" s="135" t="s">
        <v>56</v>
      </c>
      <c r="D130" s="61"/>
      <c r="E130" s="41"/>
      <c r="F130" s="43">
        <v>480</v>
      </c>
      <c r="G130" s="56"/>
      <c r="H130" s="41"/>
      <c r="I130" s="41"/>
      <c r="J130" s="41"/>
      <c r="K130" s="41"/>
      <c r="L130" s="41"/>
      <c r="M130" s="41"/>
      <c r="N130" s="43">
        <v>500</v>
      </c>
      <c r="O130" s="49">
        <v>438</v>
      </c>
      <c r="P130" s="43"/>
      <c r="Q130" s="49"/>
      <c r="R130" s="40"/>
      <c r="S130" s="41"/>
      <c r="T130" s="41"/>
      <c r="U130" s="79"/>
    </row>
    <row r="131" spans="1:21" ht="12.75">
      <c r="A131" s="45" t="s">
        <v>84</v>
      </c>
      <c r="B131" s="134" t="s">
        <v>83</v>
      </c>
      <c r="C131" s="135" t="s">
        <v>32</v>
      </c>
      <c r="D131" s="61"/>
      <c r="E131" s="41"/>
      <c r="F131" s="43"/>
      <c r="G131" s="56"/>
      <c r="H131" s="41"/>
      <c r="I131" s="41"/>
      <c r="J131" s="41"/>
      <c r="K131" s="41"/>
      <c r="L131" s="41"/>
      <c r="M131" s="41"/>
      <c r="N131" s="43"/>
      <c r="O131" s="49">
        <v>5050</v>
      </c>
      <c r="P131" s="43">
        <f>212.76*25</f>
        <v>5319</v>
      </c>
      <c r="Q131" s="49"/>
      <c r="R131" s="40"/>
      <c r="S131" s="41"/>
      <c r="T131" s="41"/>
      <c r="U131" s="79"/>
    </row>
    <row r="132" spans="1:21" ht="12.75">
      <c r="A132" s="113"/>
      <c r="B132" s="96"/>
      <c r="C132" s="96"/>
      <c r="D132" s="61"/>
      <c r="E132" s="41"/>
      <c r="F132" s="78"/>
      <c r="G132" s="62"/>
      <c r="H132" s="41"/>
      <c r="I132" s="41"/>
      <c r="J132" s="41"/>
      <c r="K132" s="41"/>
      <c r="L132" s="41"/>
      <c r="M132" s="41"/>
      <c r="N132" s="41"/>
      <c r="O132" s="41"/>
      <c r="P132" s="70"/>
      <c r="Q132" s="40"/>
      <c r="R132" s="41"/>
      <c r="S132" s="41"/>
      <c r="T132" s="41"/>
      <c r="U132" s="79"/>
    </row>
    <row r="133" spans="1:21" ht="12.75">
      <c r="A133" s="45" t="s">
        <v>85</v>
      </c>
      <c r="B133" s="134" t="s">
        <v>83</v>
      </c>
      <c r="C133" s="135" t="s">
        <v>56</v>
      </c>
      <c r="D133" s="61"/>
      <c r="E133" s="41"/>
      <c r="F133" s="43">
        <v>400</v>
      </c>
      <c r="G133" s="56"/>
      <c r="H133" s="41"/>
      <c r="I133" s="41"/>
      <c r="J133" s="41"/>
      <c r="K133" s="41"/>
      <c r="L133" s="41"/>
      <c r="M133" s="41"/>
      <c r="N133" s="41"/>
      <c r="O133" s="43">
        <v>430</v>
      </c>
      <c r="P133" s="40"/>
      <c r="Q133" s="43"/>
      <c r="R133" s="40"/>
      <c r="S133" s="41"/>
      <c r="T133" s="41"/>
      <c r="U133" s="79"/>
    </row>
    <row r="134" spans="1:21" ht="13.5" thickBot="1">
      <c r="A134" s="168"/>
      <c r="B134" s="169"/>
      <c r="C134" s="169"/>
      <c r="D134" s="170"/>
      <c r="E134" s="171"/>
      <c r="F134" s="172"/>
      <c r="G134" s="173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4"/>
    </row>
    <row r="135" spans="3:21" ht="12.75">
      <c r="C135" s="175"/>
      <c r="D135" s="106"/>
      <c r="E135" s="106"/>
      <c r="F135" s="106"/>
      <c r="G135" s="187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</row>
    <row r="136" spans="3:21" ht="12.75">
      <c r="C136" s="176"/>
      <c r="D136" s="106"/>
      <c r="E136" s="106"/>
      <c r="F136" s="106"/>
      <c r="G136" s="187"/>
      <c r="H136" s="106"/>
      <c r="I136" s="106"/>
      <c r="J136" s="106"/>
      <c r="K136" s="106"/>
      <c r="L136" s="106"/>
      <c r="M136" s="34"/>
      <c r="N136" s="106"/>
      <c r="O136" s="34"/>
      <c r="P136" s="34"/>
      <c r="Q136" s="34"/>
      <c r="R136" s="106"/>
      <c r="S136" s="34"/>
      <c r="T136" s="106"/>
      <c r="U136" s="106"/>
    </row>
    <row r="137" spans="3:21" ht="12.75">
      <c r="C137" s="176"/>
      <c r="D137" s="106"/>
      <c r="E137" s="106"/>
      <c r="F137" s="106"/>
      <c r="G137" s="187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</row>
    <row r="138" spans="3:21" ht="12.75">
      <c r="C138" s="176"/>
      <c r="D138" s="106"/>
      <c r="E138" s="106"/>
      <c r="F138" s="106"/>
      <c r="G138" s="187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</row>
    <row r="139" spans="4:21" ht="12.75">
      <c r="D139" s="177"/>
      <c r="E139" s="178"/>
      <c r="F139" s="178"/>
      <c r="G139" s="179"/>
      <c r="H139" s="177"/>
      <c r="I139" s="177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7"/>
      <c r="U139" s="177"/>
    </row>
  </sheetData>
  <sheetProtection/>
  <protectedRanges>
    <protectedRange password="E816" sqref="G96 D135:K136 G115:J115 G133:K133 D121:K121 D115:E115 E118:E119 J105:K105 G131:K131 J118:J119 G118:H119 D109:E109 D112:K112 D133:E133 G87:H88 G108:J109 K87:K88 D131:E131 G99:G100 G105:H105" name="Range1"/>
    <protectedRange password="E816" sqref="J86:J88" name="Range1_1"/>
    <protectedRange password="E816" sqref="O86:O88" name="Range1_2"/>
    <protectedRange password="E816" sqref="O93" name="Range3_1"/>
    <protectedRange password="E816" sqref="D86:D88" name="Range1_3"/>
    <protectedRange password="E816" sqref="F86:F88" name="Range1_4"/>
    <protectedRange password="E816" sqref="F93" name="Range3_2"/>
    <protectedRange password="E816" sqref="Q86:Q88" name="Range1_5"/>
    <protectedRange password="E816" sqref="Q93" name="Range3_3"/>
    <protectedRange password="E816" sqref="E86:E88" name="Range1_6"/>
    <protectedRange password="E816" sqref="P86:P88" name="Range1_7"/>
    <protectedRange password="E816" sqref="P93" name="Range3_4"/>
    <protectedRange password="E816" sqref="L86:L88" name="Range1_8"/>
    <protectedRange password="E816" sqref="L93" name="Range3_5"/>
    <protectedRange password="E816" sqref="I86:I88" name="Range1_9"/>
    <protectedRange password="E816" sqref="I93" name="Range3_6"/>
    <protectedRange password="E816" sqref="N86:N88" name="Range1_10"/>
    <protectedRange password="E816" sqref="R86:R88" name="Range1_11"/>
  </protectedRanges>
  <mergeCells count="22">
    <mergeCell ref="S1:S4"/>
    <mergeCell ref="T1:T4"/>
    <mergeCell ref="U1:U4"/>
    <mergeCell ref="A3:A4"/>
    <mergeCell ref="B3:B4"/>
    <mergeCell ref="C3:C4"/>
    <mergeCell ref="O1:O4"/>
    <mergeCell ref="P1:P4"/>
    <mergeCell ref="Q1:Q4"/>
    <mergeCell ref="R1:R4"/>
    <mergeCell ref="K1:K4"/>
    <mergeCell ref="L1:L4"/>
    <mergeCell ref="M1:M4"/>
    <mergeCell ref="N1:N4"/>
    <mergeCell ref="G1:G4"/>
    <mergeCell ref="H1:H4"/>
    <mergeCell ref="I1:I4"/>
    <mergeCell ref="J1:J4"/>
    <mergeCell ref="A1:C1"/>
    <mergeCell ref="D1:D4"/>
    <mergeCell ref="E1:E4"/>
    <mergeCell ref="F1:F4"/>
  </mergeCells>
  <printOptions/>
  <pageMargins left="0.43" right="0.2" top="0.48" bottom="0.48" header="0.5" footer="0.5"/>
  <pageSetup horizontalDpi="600" verticalDpi="600" orientation="landscape" paperSize="9" scale="75" r:id="rId2"/>
  <ignoredErrors>
    <ignoredError sqref="P131 P81 P61:Q61 P52 P42 Q43 P34:P35 Q32 Q26 P11 Q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2011-03-31T11:12:07Z</cp:lastPrinted>
  <dcterms:created xsi:type="dcterms:W3CDTF">1996-10-14T23:33:28Z</dcterms:created>
  <dcterms:modified xsi:type="dcterms:W3CDTF">2011-03-31T11:15:45Z</dcterms:modified>
  <cp:category/>
  <cp:version/>
  <cp:contentType/>
  <cp:contentStatus/>
</cp:coreProperties>
</file>