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>
    <definedName name="_xlnm.Print_Titles" localSheetId="0">'mineralnadjubriva'!$1:$3</definedName>
  </definedNames>
  <calcPr fullCalcOnLoad="1"/>
</workbook>
</file>

<file path=xl/sharedStrings.xml><?xml version="1.0" encoding="utf-8"?>
<sst xmlns="http://schemas.openxmlformats.org/spreadsheetml/2006/main" count="160" uniqueCount="80">
  <si>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</si>
  <si>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</si>
  <si>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</si>
  <si>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</si>
  <si>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</si>
  <si>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</si>
  <si>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</si>
  <si>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</si>
  <si>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</si>
  <si>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</si>
  <si>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</si>
  <si>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</si>
  <si>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</si>
  <si>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</si>
  <si>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</si>
  <si>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</si>
  <si>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</si>
  <si>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</si>
  <si>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</si>
  <si>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</si>
  <si>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</si>
  <si>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</si>
  <si>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</si>
  <si>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</si>
  <si>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</si>
  <si>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</si>
  <si>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</si>
  <si>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</si>
  <si>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</si>
  <si>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</si>
  <si>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</si>
  <si>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</si>
  <si>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</si>
  <si>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</si>
  <si>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(16:16:16)</t>
  </si>
  <si>
    <t>Rusija</t>
  </si>
  <si>
    <t>UREA-Karbamid</t>
  </si>
  <si>
    <t>UREA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</si>
  <si>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</si>
  <si>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</si>
  <si>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</si>
  <si>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</si>
  <si>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</si>
  <si>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</si>
  <si>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</si>
  <si>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</si>
  <si>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</si>
  <si>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</si>
  <si>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</si>
  <si>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</si>
  <si>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</si>
  <si>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</si>
  <si>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</si>
  <si>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</si>
  <si>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</si>
  <si>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</si>
  <si>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</si>
  <si>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</si>
  <si>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</si>
  <si>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</si>
  <si>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</si>
  <si>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</si>
  <si>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</si>
  <si>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</si>
  <si>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</si>
  <si>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</si>
  <si>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</si>
  <si>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</si>
  <si>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</si>
  <si>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</si>
  <si>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</si>
  <si>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</si>
  <si>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</si>
  <si>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</si>
  <si>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</si>
  <si>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</si>
  <si>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Šabac</t>
  </si>
  <si>
    <t>Užice</t>
  </si>
  <si>
    <t>Leskovac</t>
  </si>
  <si>
    <r>
      <t xml:space="preserve">                        PREGLED CENA / Agrarni inputi / MINERALNA ĐUBRIVA  APRIL 2022                                                                                                                                                                                                           PRICE LIST/ Agricultural inputs / MINERAL FERTILIZERS      APRIL 2022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</si>
</sst>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  <numFmt numFmtId="204" formatCode="_-* #,##0\ _d_i_n_._-;\-* #,##0\ _d_i_n_._-;_-* &quot;-&quot;\ _d_i_n_._-;_-@_-"/>
    <numFmt numFmtId="205" formatCode="_-* #,##0.00\ _d_i_n_._-;\-* #,##0.00\ _d_i_n_._-;_-* &quot;-&quot;??\ _d_i_n_._-;_-@_-"/>
    <numFmt numFmtId="206" formatCode="m/d/yyyy"/>
    <numFmt numFmtId="207" formatCode="d\-mmm"/>
    <numFmt numFmtId="208" formatCode="#,##0.00_ ;\-#,##0.00\ "/>
    <numFmt numFmtId="209" formatCode="#,##0_ ;\-#,##0\ "/>
    <numFmt numFmtId="210" formatCode="0_ ;\-0\ "/>
  </numFmts>
  <fonts count="4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 applyProtection="1">
      <alignment horizontal="center" vertical="center"/>
      <protection hidden="1" locked="0"/>
    </xf>
    <xf numFmtId="0" fontId="5" fillId="36" borderId="17" xfId="0" applyFont="1" applyFill="1" applyBorder="1" applyAlignment="1" applyProtection="1">
      <alignment horizontal="center" vertical="center"/>
      <protection hidden="1" locked="0"/>
    </xf>
    <xf numFmtId="0" fontId="5" fillId="36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36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6" borderId="17" xfId="0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21" fontId="5" fillId="33" borderId="10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5" fillId="36" borderId="17" xfId="0" applyFont="1" applyFill="1" applyBorder="1" applyAlignment="1" applyProtection="1">
      <alignment horizontal="center"/>
      <protection hidden="1" locked="0"/>
    </xf>
    <xf numFmtId="0" fontId="5" fillId="36" borderId="17" xfId="0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center"/>
      <protection hidden="1" locked="0"/>
    </xf>
    <xf numFmtId="21" fontId="5" fillId="33" borderId="12" xfId="0" applyNumberFormat="1" applyFont="1" applyFill="1" applyBorder="1" applyAlignment="1">
      <alignment horizontal="left" vertical="center"/>
    </xf>
    <xf numFmtId="16" fontId="5" fillId="33" borderId="17" xfId="0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 applyProtection="1">
      <alignment horizontal="center" vertical="center" wrapText="1"/>
      <protection hidden="1" locked="0"/>
    </xf>
    <xf numFmtId="0" fontId="5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2" applyFont="1" applyFill="1" applyBorder="1" applyAlignment="1" applyProtection="1">
      <alignment horizontal="center" vertical="center"/>
      <protection hidden="1" locked="0"/>
    </xf>
    <xf numFmtId="0" fontId="5" fillId="38" borderId="19" xfId="73" applyFont="1" applyFill="1" applyBorder="1" applyAlignment="1" applyProtection="1">
      <alignment horizontal="center" vertical="center"/>
      <protection hidden="1" locked="0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/>
    </xf>
    <xf numFmtId="0" fontId="5" fillId="38" borderId="10" xfId="82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 wrapText="1"/>
    </xf>
    <xf numFmtId="0" fontId="3" fillId="34" borderId="14" xfId="77" applyFont="1" applyFill="1" applyBorder="1" applyAlignment="1">
      <alignment horizontal="left" vertical="center"/>
      <protection/>
    </xf>
    <xf numFmtId="0" fontId="44" fillId="34" borderId="0" xfId="77" applyFont="1" applyFill="1" applyAlignment="1">
      <alignment horizontal="center" vertical="center"/>
      <protection/>
    </xf>
    <xf numFmtId="0" fontId="44" fillId="34" borderId="16" xfId="77" applyFont="1" applyFill="1" applyBorder="1" applyAlignment="1">
      <alignment vertical="center"/>
      <protection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5" borderId="20" xfId="0" applyFont="1" applyFill="1" applyBorder="1" applyAlignment="1">
      <alignment horizontal="center" vertical="center"/>
    </xf>
    <xf numFmtId="0" fontId="0" fillId="38" borderId="19" xfId="82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0" fontId="0" fillId="38" borderId="19" xfId="73" applyFont="1" applyFill="1" applyBorder="1" applyAlignment="1" applyProtection="1">
      <alignment horizontal="center" vertical="center"/>
      <protection hidden="1" locked="0"/>
    </xf>
    <xf numFmtId="1" fontId="5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21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0" fillId="38" borderId="24" xfId="73" applyFont="1" applyFill="1" applyBorder="1" applyAlignment="1" applyProtection="1">
      <alignment horizontal="center" vertical="center"/>
      <protection hidden="1" locked="0"/>
    </xf>
    <xf numFmtId="186" fontId="5" fillId="36" borderId="17" xfId="44" applyFont="1" applyFill="1" applyBorder="1" applyAlignment="1" applyProtection="1">
      <alignment horizontal="center" vertical="center"/>
      <protection hidden="1" locked="0"/>
    </xf>
    <xf numFmtId="209" fontId="5" fillId="36" borderId="17" xfId="44" applyNumberFormat="1" applyFont="1" applyFill="1" applyBorder="1" applyAlignment="1" applyProtection="1">
      <alignment horizontal="center" vertical="center"/>
      <protection hidden="1" locked="0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0" fillId="38" borderId="24" xfId="73" applyFont="1" applyFill="1" applyBorder="1" applyAlignment="1" applyProtection="1">
      <alignment horizontal="center"/>
      <protection hidden="1" locked="0"/>
    </xf>
    <xf numFmtId="0" fontId="5" fillId="38" borderId="24" xfId="82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210" fontId="5" fillId="36" borderId="17" xfId="44" applyNumberFormat="1" applyFont="1" applyFill="1" applyBorder="1" applyAlignment="1" applyProtection="1">
      <alignment horizontal="center" vertical="center"/>
      <protection hidden="1" locked="0"/>
    </xf>
    <xf numFmtId="0" fontId="5" fillId="33" borderId="25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7" fillId="34" borderId="22" xfId="0" applyFont="1" applyFill="1" applyBorder="1" applyAlignment="1">
      <alignment horizontal="center" textRotation="90"/>
    </xf>
    <xf numFmtId="0" fontId="7" fillId="34" borderId="12" xfId="0" applyFont="1" applyFill="1" applyBorder="1" applyAlignment="1">
      <alignment horizontal="center" textRotation="90"/>
    </xf>
    <xf numFmtId="0" fontId="7" fillId="34" borderId="26" xfId="0" applyFont="1" applyFill="1" applyBorder="1" applyAlignment="1">
      <alignment horizontal="center" textRotation="90"/>
    </xf>
    <xf numFmtId="1" fontId="7" fillId="34" borderId="22" xfId="0" applyNumberFormat="1" applyFont="1" applyFill="1" applyBorder="1" applyAlignment="1">
      <alignment horizontal="center" textRotation="90"/>
    </xf>
    <xf numFmtId="1" fontId="7" fillId="34" borderId="12" xfId="0" applyNumberFormat="1" applyFont="1" applyFill="1" applyBorder="1" applyAlignment="1">
      <alignment horizontal="center" textRotation="90"/>
    </xf>
    <xf numFmtId="0" fontId="5" fillId="35" borderId="27" xfId="0" applyFont="1" applyFill="1" applyBorder="1" applyAlignment="1">
      <alignment horizontal="center" vertical="center"/>
    </xf>
    <xf numFmtId="0" fontId="5" fillId="37" borderId="10" xfId="66" applyFont="1" applyFill="1" applyBorder="1" applyAlignment="1" applyProtection="1">
      <alignment horizontal="center" vertical="center"/>
      <protection hidden="1" locked="0"/>
    </xf>
    <xf numFmtId="0" fontId="5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3 3" xfId="79"/>
    <cellStyle name="Нормалан 4 4" xfId="80"/>
    <cellStyle name="Нормалан 5" xfId="81"/>
    <cellStyle name="Нормалан 6" xfId="8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1343025</xdr:colOff>
      <xdr:row>1</xdr:row>
      <xdr:rowOff>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view="pageBreakPreview" zoomScale="60" zoomScaleNormal="82" zoomScalePageLayoutView="0" workbookViewId="0" topLeftCell="A1">
      <selection activeCell="C3" sqref="C3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  <col min="4" max="4" width="10.8515625" style="0" customWidth="1"/>
    <col min="5" max="5" width="9.00390625" style="0" customWidth="1"/>
    <col min="6" max="6" width="9.140625" style="0" customWidth="1"/>
    <col min="7" max="7" width="6.00390625" style="0" bestFit="1" customWidth="1"/>
    <col min="8" max="8" width="5.421875" style="0" customWidth="1"/>
    <col min="9" max="9" width="6.00390625" style="0" bestFit="1" customWidth="1"/>
    <col min="10" max="10" width="8.421875" style="0" customWidth="1"/>
    <col min="11" max="11" width="6.421875" style="0" customWidth="1"/>
    <col min="12" max="19" width="9.140625" style="0" customWidth="1"/>
    <col min="20" max="20" width="7.00390625" style="0" customWidth="1"/>
    <col min="21" max="21" width="9.140625" style="0" customWidth="1"/>
    <col min="24" max="24" width="11.28125" style="0" customWidth="1"/>
  </cols>
  <sheetData>
    <row r="1" spans="1:24" ht="76.5" customHeight="1">
      <c r="A1" s="78" t="s">
        <v>79</v>
      </c>
      <c r="B1" s="79"/>
      <c r="C1" s="80"/>
      <c r="D1" s="81" t="s">
        <v>3</v>
      </c>
      <c r="E1" s="81" t="s">
        <v>4</v>
      </c>
      <c r="F1" s="81" t="s">
        <v>5</v>
      </c>
      <c r="G1" s="84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4" t="s">
        <v>12</v>
      </c>
      <c r="N1" s="81" t="s">
        <v>13</v>
      </c>
      <c r="O1" s="81" t="s">
        <v>78</v>
      </c>
      <c r="P1" s="81" t="s">
        <v>76</v>
      </c>
      <c r="Q1" s="81" t="s">
        <v>77</v>
      </c>
      <c r="R1" s="81" t="s">
        <v>14</v>
      </c>
      <c r="S1" s="81" t="s">
        <v>15</v>
      </c>
      <c r="T1" s="81" t="s">
        <v>16</v>
      </c>
      <c r="U1" s="81" t="s">
        <v>17</v>
      </c>
      <c r="V1" s="81" t="s">
        <v>18</v>
      </c>
      <c r="W1" s="81" t="s">
        <v>19</v>
      </c>
      <c r="X1" s="81" t="s">
        <v>20</v>
      </c>
    </row>
    <row r="2" spans="1:24" ht="12.75">
      <c r="A2" s="2" t="s">
        <v>75</v>
      </c>
      <c r="B2" s="3" t="s">
        <v>22</v>
      </c>
      <c r="C2" s="4" t="s">
        <v>23</v>
      </c>
      <c r="D2" s="82"/>
      <c r="E2" s="82"/>
      <c r="F2" s="83"/>
      <c r="G2" s="85"/>
      <c r="H2" s="82"/>
      <c r="I2" s="82"/>
      <c r="J2" s="82"/>
      <c r="K2" s="82"/>
      <c r="L2" s="82"/>
      <c r="M2" s="85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25.5" customHeight="1">
      <c r="A3" s="5" t="s">
        <v>21</v>
      </c>
      <c r="B3" s="6"/>
      <c r="C3" s="6"/>
      <c r="D3" s="7"/>
      <c r="E3" s="8"/>
      <c r="F3" s="8"/>
      <c r="G3" s="9"/>
      <c r="H3" s="10"/>
      <c r="I3" s="10"/>
      <c r="J3" s="10"/>
      <c r="K3" s="10"/>
      <c r="L3" s="10"/>
      <c r="M3" s="11"/>
      <c r="N3" s="10"/>
      <c r="O3" s="10"/>
      <c r="P3" s="10"/>
      <c r="Q3" s="10"/>
      <c r="R3" s="10"/>
      <c r="S3" s="10"/>
      <c r="T3" s="10"/>
      <c r="U3" s="10"/>
      <c r="V3" s="12"/>
      <c r="W3" s="10"/>
      <c r="X3" s="10"/>
    </row>
    <row r="4" spans="1:24" ht="15.75">
      <c r="A4" s="50" t="s">
        <v>24</v>
      </c>
      <c r="B4" s="51"/>
      <c r="C4" s="5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5"/>
      <c r="X4" s="17"/>
    </row>
    <row r="5" spans="1:24" ht="12.75">
      <c r="A5" s="18" t="s">
        <v>25</v>
      </c>
      <c r="B5" s="19" t="s">
        <v>26</v>
      </c>
      <c r="C5" s="19" t="s">
        <v>27</v>
      </c>
      <c r="D5" s="20"/>
      <c r="E5" s="20"/>
      <c r="F5" s="20"/>
      <c r="G5" s="22"/>
      <c r="H5" s="22"/>
      <c r="I5" s="22">
        <v>2700</v>
      </c>
      <c r="J5" s="22"/>
      <c r="K5" s="22"/>
      <c r="L5" s="22">
        <v>2500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>
        <f>98*25</f>
        <v>2450</v>
      </c>
      <c r="X5" s="22">
        <v>2085</v>
      </c>
    </row>
    <row r="6" spans="1:24" ht="12.75">
      <c r="A6" s="18" t="s">
        <v>25</v>
      </c>
      <c r="B6" s="19" t="s">
        <v>29</v>
      </c>
      <c r="C6" s="19" t="s">
        <v>28</v>
      </c>
      <c r="D6" s="22">
        <v>5600</v>
      </c>
      <c r="E6" s="22"/>
      <c r="F6" s="22"/>
      <c r="G6" s="22"/>
      <c r="H6" s="22"/>
      <c r="I6" s="22">
        <v>5400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>
      <c r="A7" s="24" t="s">
        <v>25</v>
      </c>
      <c r="B7" s="25" t="s">
        <v>30</v>
      </c>
      <c r="C7" s="25" t="s">
        <v>31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>
        <v>1000</v>
      </c>
      <c r="U7" s="22">
        <v>1033</v>
      </c>
      <c r="V7" s="22"/>
      <c r="W7" s="22"/>
      <c r="X7" s="22">
        <v>830</v>
      </c>
    </row>
    <row r="8" spans="1:24" ht="12.75">
      <c r="A8" s="18" t="s">
        <v>25</v>
      </c>
      <c r="B8" s="19" t="s">
        <v>32</v>
      </c>
      <c r="C8" s="19" t="s">
        <v>27</v>
      </c>
      <c r="D8" s="22"/>
      <c r="E8" s="22">
        <v>2300</v>
      </c>
      <c r="F8" s="22">
        <v>2790</v>
      </c>
      <c r="G8" s="22">
        <v>2800</v>
      </c>
      <c r="H8" s="22"/>
      <c r="I8" s="22"/>
      <c r="J8" s="22"/>
      <c r="K8" s="22"/>
      <c r="L8" s="22">
        <f>105*25</f>
        <v>2625</v>
      </c>
      <c r="M8" s="22"/>
      <c r="N8" s="22">
        <v>2250</v>
      </c>
      <c r="O8" s="22">
        <v>2800</v>
      </c>
      <c r="P8" s="22"/>
      <c r="Q8" s="22">
        <v>2350</v>
      </c>
      <c r="R8" s="22"/>
      <c r="S8" s="22"/>
      <c r="T8" s="22">
        <v>2590</v>
      </c>
      <c r="U8" s="22"/>
      <c r="V8" s="22"/>
      <c r="W8" s="22"/>
      <c r="X8" s="22"/>
    </row>
    <row r="9" spans="1:24" ht="12.75">
      <c r="A9" s="24" t="s">
        <v>25</v>
      </c>
      <c r="B9" s="25" t="s">
        <v>33</v>
      </c>
      <c r="C9" s="25" t="s">
        <v>27</v>
      </c>
      <c r="D9" s="22">
        <v>2800</v>
      </c>
      <c r="E9" s="22"/>
      <c r="F9" s="22"/>
      <c r="G9" s="22">
        <v>2800</v>
      </c>
      <c r="H9" s="22">
        <f>109*25</f>
        <v>2725</v>
      </c>
      <c r="I9" s="22"/>
      <c r="J9" s="22"/>
      <c r="K9" s="22"/>
      <c r="L9" s="22">
        <f>105*25</f>
        <v>2625</v>
      </c>
      <c r="M9" s="22"/>
      <c r="N9" s="22"/>
      <c r="O9" s="22"/>
      <c r="P9" s="22"/>
      <c r="Q9" s="22"/>
      <c r="R9" s="22"/>
      <c r="S9" s="22"/>
      <c r="T9" s="22">
        <v>2590</v>
      </c>
      <c r="U9" s="22"/>
      <c r="V9" s="22"/>
      <c r="W9" s="22"/>
      <c r="X9" s="22"/>
    </row>
    <row r="10" spans="1:24" ht="12.75">
      <c r="A10" s="24" t="s">
        <v>25</v>
      </c>
      <c r="B10" s="25" t="s">
        <v>35</v>
      </c>
      <c r="C10" s="25" t="s">
        <v>27</v>
      </c>
      <c r="D10" s="22"/>
      <c r="E10" s="22"/>
      <c r="F10" s="22"/>
      <c r="G10" s="22"/>
      <c r="H10" s="22">
        <f>109*25</f>
        <v>2725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f>79*25</f>
        <v>1975</v>
      </c>
      <c r="T10" s="22"/>
      <c r="U10" s="22"/>
      <c r="V10" s="22"/>
      <c r="W10" s="22">
        <f>98*25</f>
        <v>2450</v>
      </c>
      <c r="X10" s="22"/>
    </row>
    <row r="11" spans="1:24" ht="12.75">
      <c r="A11" s="24" t="s">
        <v>34</v>
      </c>
      <c r="B11" s="25" t="s">
        <v>35</v>
      </c>
      <c r="C11" s="25" t="s">
        <v>27</v>
      </c>
      <c r="D11" s="27">
        <v>2925</v>
      </c>
      <c r="E11" s="27">
        <v>2350</v>
      </c>
      <c r="F11" s="22">
        <v>2620</v>
      </c>
      <c r="G11" s="22">
        <v>2700</v>
      </c>
      <c r="H11" s="22">
        <v>2725</v>
      </c>
      <c r="I11" s="22">
        <v>2900</v>
      </c>
      <c r="J11" s="22">
        <v>2800</v>
      </c>
      <c r="K11" s="22">
        <v>3500</v>
      </c>
      <c r="L11" s="22"/>
      <c r="M11" s="22"/>
      <c r="N11" s="22"/>
      <c r="O11" s="22">
        <v>2750</v>
      </c>
      <c r="P11" s="22">
        <f>112*25</f>
        <v>2800</v>
      </c>
      <c r="Q11" s="22">
        <v>2350</v>
      </c>
      <c r="R11" s="22"/>
      <c r="S11" s="22"/>
      <c r="T11" s="22">
        <v>2630</v>
      </c>
      <c r="U11" s="22">
        <v>2975</v>
      </c>
      <c r="V11" s="22"/>
      <c r="W11" s="22">
        <f>104*25</f>
        <v>2600</v>
      </c>
      <c r="X11" s="22"/>
    </row>
    <row r="12" spans="1:24" ht="12.75">
      <c r="A12" s="13" t="s">
        <v>36</v>
      </c>
      <c r="B12" s="14"/>
      <c r="C12" s="28"/>
      <c r="D12" s="54"/>
      <c r="E12" s="54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86"/>
    </row>
    <row r="13" spans="1:24" ht="12.75">
      <c r="A13" s="29" t="s">
        <v>37</v>
      </c>
      <c r="B13" s="25" t="s">
        <v>38</v>
      </c>
      <c r="C13" s="25" t="s">
        <v>39</v>
      </c>
      <c r="D13" s="22"/>
      <c r="E13" s="22"/>
      <c r="F13" s="2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1050</v>
      </c>
      <c r="S13" s="22"/>
      <c r="T13" s="22">
        <v>990</v>
      </c>
      <c r="U13" s="1"/>
      <c r="V13" s="22"/>
      <c r="W13" s="23"/>
      <c r="X13" s="22"/>
    </row>
    <row r="14" spans="1:24" ht="12.75">
      <c r="A14" s="18" t="s">
        <v>37</v>
      </c>
      <c r="B14" s="19" t="s">
        <v>35</v>
      </c>
      <c r="C14" s="19" t="s">
        <v>27</v>
      </c>
      <c r="D14" s="22">
        <v>3400</v>
      </c>
      <c r="E14" s="22">
        <v>3100</v>
      </c>
      <c r="F14" s="27">
        <v>3125</v>
      </c>
      <c r="G14" s="22">
        <v>3400</v>
      </c>
      <c r="H14" s="22"/>
      <c r="I14" s="22">
        <v>3500</v>
      </c>
      <c r="J14" s="22">
        <v>3500</v>
      </c>
      <c r="K14" s="22"/>
      <c r="L14" s="22">
        <f>120*25</f>
        <v>3000</v>
      </c>
      <c r="M14" s="22"/>
      <c r="N14" s="22"/>
      <c r="O14" s="22">
        <v>3300</v>
      </c>
      <c r="P14" s="22">
        <f>130*25</f>
        <v>3250</v>
      </c>
      <c r="Q14" s="22">
        <v>3200</v>
      </c>
      <c r="R14" s="22">
        <v>3140</v>
      </c>
      <c r="S14" s="22">
        <f>125*25</f>
        <v>3125</v>
      </c>
      <c r="T14" s="22">
        <v>3900</v>
      </c>
      <c r="U14" s="1">
        <v>3100</v>
      </c>
      <c r="V14" s="22"/>
      <c r="W14" s="23">
        <f>129*25</f>
        <v>3225</v>
      </c>
      <c r="X14" s="23">
        <v>3050</v>
      </c>
    </row>
    <row r="15" spans="1:24" ht="12.75">
      <c r="A15" s="18" t="s">
        <v>37</v>
      </c>
      <c r="B15" s="19" t="s">
        <v>35</v>
      </c>
      <c r="C15" s="19" t="s">
        <v>28</v>
      </c>
      <c r="D15" s="22"/>
      <c r="E15" s="22"/>
      <c r="F15" s="2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f>122*50</f>
        <v>6100</v>
      </c>
      <c r="T15" s="22"/>
      <c r="U15" s="1"/>
      <c r="V15" s="26"/>
      <c r="W15" s="23">
        <f>128*50</f>
        <v>6400</v>
      </c>
      <c r="X15" s="23"/>
    </row>
    <row r="16" spans="1:24" ht="12.75">
      <c r="A16" s="18" t="s">
        <v>37</v>
      </c>
      <c r="B16" s="19" t="s">
        <v>73</v>
      </c>
      <c r="C16" s="19" t="s">
        <v>28</v>
      </c>
      <c r="D16" s="22"/>
      <c r="E16" s="22"/>
      <c r="F16" s="27"/>
      <c r="G16" s="22"/>
      <c r="H16" s="22">
        <f>130*50</f>
        <v>6500</v>
      </c>
      <c r="I16" s="22"/>
      <c r="J16" s="22"/>
      <c r="K16" s="22"/>
      <c r="L16" s="22"/>
      <c r="M16" s="22"/>
      <c r="N16" s="22"/>
      <c r="O16" s="22"/>
      <c r="P16" s="22"/>
      <c r="Q16" s="23"/>
      <c r="R16" s="22"/>
      <c r="S16" s="22">
        <f>121*50</f>
        <v>6050</v>
      </c>
      <c r="T16" s="22"/>
      <c r="U16" s="1"/>
      <c r="V16" s="26"/>
      <c r="W16" s="23"/>
      <c r="X16" s="23"/>
    </row>
    <row r="17" spans="1:24" ht="12.75">
      <c r="A17" s="30" t="s">
        <v>37</v>
      </c>
      <c r="B17" s="19" t="s">
        <v>33</v>
      </c>
      <c r="C17" s="19" t="s">
        <v>27</v>
      </c>
      <c r="D17" s="22">
        <v>3200</v>
      </c>
      <c r="E17" s="22"/>
      <c r="F17" s="27">
        <v>3290</v>
      </c>
      <c r="G17" s="22">
        <v>3450</v>
      </c>
      <c r="H17" s="22"/>
      <c r="I17" s="23">
        <v>3500</v>
      </c>
      <c r="J17" s="57"/>
      <c r="K17" s="44">
        <v>3300</v>
      </c>
      <c r="L17" s="55"/>
      <c r="M17" s="22">
        <v>3500</v>
      </c>
      <c r="N17" s="22">
        <v>3350</v>
      </c>
      <c r="O17" s="23"/>
      <c r="P17" s="23"/>
      <c r="Q17" s="23"/>
      <c r="R17" s="23"/>
      <c r="S17" s="22"/>
      <c r="T17" s="1">
        <v>3900</v>
      </c>
      <c r="U17" s="1"/>
      <c r="V17" s="26"/>
      <c r="W17" s="23"/>
      <c r="X17" s="22"/>
    </row>
    <row r="18" spans="1:24" ht="12.75">
      <c r="A18" s="13" t="s">
        <v>40</v>
      </c>
      <c r="B18" s="14"/>
      <c r="C18" s="28"/>
      <c r="D18" s="65"/>
      <c r="E18" s="65"/>
      <c r="F18" s="65"/>
      <c r="G18" s="69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59"/>
      <c r="X18" s="86"/>
    </row>
    <row r="19" spans="1:24" ht="12.75">
      <c r="A19" s="31" t="s">
        <v>41</v>
      </c>
      <c r="B19" s="32" t="s">
        <v>29</v>
      </c>
      <c r="C19" s="32" t="s">
        <v>28</v>
      </c>
      <c r="D19" s="46">
        <v>4750</v>
      </c>
      <c r="E19" s="46"/>
      <c r="F19" s="47"/>
      <c r="G19" s="22"/>
      <c r="H19" s="22"/>
      <c r="I19" s="22"/>
      <c r="J19" s="22"/>
      <c r="K19" s="22"/>
      <c r="L19" s="22"/>
      <c r="M19" s="47"/>
      <c r="N19" s="22"/>
      <c r="O19" s="22"/>
      <c r="P19" s="22"/>
      <c r="Q19" s="22"/>
      <c r="R19" s="22"/>
      <c r="S19" s="22">
        <f>91*50</f>
        <v>4550</v>
      </c>
      <c r="T19" s="22"/>
      <c r="U19" s="22"/>
      <c r="V19" s="46"/>
      <c r="W19" s="45"/>
      <c r="X19" s="45"/>
    </row>
    <row r="20" spans="1:24" ht="12.75">
      <c r="A20" s="30" t="s">
        <v>41</v>
      </c>
      <c r="B20" s="19" t="s">
        <v>42</v>
      </c>
      <c r="C20" s="19" t="s">
        <v>31</v>
      </c>
      <c r="D20" s="46"/>
      <c r="E20" s="46"/>
      <c r="F20" s="47"/>
      <c r="G20" s="22"/>
      <c r="H20" s="22"/>
      <c r="I20" s="22"/>
      <c r="J20" s="22"/>
      <c r="K20" s="22"/>
      <c r="L20" s="22"/>
      <c r="M20" s="47"/>
      <c r="N20" s="22"/>
      <c r="O20" s="22"/>
      <c r="P20" s="22"/>
      <c r="Q20" s="22"/>
      <c r="R20" s="22"/>
      <c r="S20" s="22"/>
      <c r="T20" s="22">
        <v>830</v>
      </c>
      <c r="U20" s="22">
        <v>862</v>
      </c>
      <c r="V20" s="46"/>
      <c r="W20" s="45"/>
      <c r="X20" s="45"/>
    </row>
    <row r="21" spans="1:24" ht="12.75">
      <c r="A21" s="30" t="s">
        <v>41</v>
      </c>
      <c r="B21" s="19" t="s">
        <v>42</v>
      </c>
      <c r="C21" s="19" t="s">
        <v>27</v>
      </c>
      <c r="D21" s="21"/>
      <c r="E21" s="21"/>
      <c r="F21" s="47"/>
      <c r="G21" s="22"/>
      <c r="H21" s="22"/>
      <c r="I21" s="22">
        <v>2900</v>
      </c>
      <c r="J21" s="22"/>
      <c r="K21" s="22"/>
      <c r="L21" s="22">
        <v>2500</v>
      </c>
      <c r="M21" s="47">
        <v>2700</v>
      </c>
      <c r="N21" s="22">
        <v>2900</v>
      </c>
      <c r="O21" s="22"/>
      <c r="P21" s="22"/>
      <c r="Q21" s="22"/>
      <c r="R21" s="22"/>
      <c r="S21" s="22">
        <f>93*25</f>
        <v>2325</v>
      </c>
      <c r="T21" s="22"/>
      <c r="U21" s="22">
        <v>3025</v>
      </c>
      <c r="V21" s="21"/>
      <c r="W21" s="49"/>
      <c r="X21" s="87"/>
    </row>
    <row r="22" spans="1:24" ht="12.75">
      <c r="A22" s="30" t="s">
        <v>41</v>
      </c>
      <c r="B22" s="62" t="s">
        <v>35</v>
      </c>
      <c r="C22" s="19" t="s">
        <v>27</v>
      </c>
      <c r="D22" s="21"/>
      <c r="E22" s="21"/>
      <c r="F22" s="20"/>
      <c r="G22" s="20">
        <v>2750</v>
      </c>
      <c r="H22" s="20"/>
      <c r="I22" s="20"/>
      <c r="J22" s="20"/>
      <c r="K22" s="20">
        <v>3375</v>
      </c>
      <c r="L22" s="20">
        <f>115*25</f>
        <v>2875</v>
      </c>
      <c r="M22" s="20"/>
      <c r="N22" s="20"/>
      <c r="O22" s="22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2.75">
      <c r="A23" s="30" t="s">
        <v>41</v>
      </c>
      <c r="B23" s="19" t="s">
        <v>73</v>
      </c>
      <c r="C23" s="19" t="s">
        <v>27</v>
      </c>
      <c r="D23" s="21">
        <v>3000</v>
      </c>
      <c r="E23" s="21"/>
      <c r="F23" s="21"/>
      <c r="G23" s="21"/>
      <c r="H23" s="21">
        <f>117*25</f>
        <v>2925</v>
      </c>
      <c r="I23" s="21"/>
      <c r="J23" s="21"/>
      <c r="K23" s="21">
        <v>3375</v>
      </c>
      <c r="L23" s="21"/>
      <c r="M23" s="21"/>
      <c r="N23" s="21"/>
      <c r="O23" s="21"/>
      <c r="P23" s="21">
        <f>117*25</f>
        <v>2925</v>
      </c>
      <c r="Q23" s="21"/>
      <c r="R23" s="21"/>
      <c r="S23" s="21"/>
      <c r="T23" s="21">
        <v>3500</v>
      </c>
      <c r="U23" s="21"/>
      <c r="V23" s="21"/>
      <c r="W23" s="21"/>
      <c r="X23" s="21"/>
    </row>
    <row r="24" spans="1:24" ht="12.75">
      <c r="A24" s="13" t="s">
        <v>43</v>
      </c>
      <c r="B24" s="14"/>
      <c r="C24" s="14"/>
      <c r="D24" s="64"/>
      <c r="E24" s="64"/>
      <c r="F24" s="64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88"/>
    </row>
    <row r="25" spans="1:24" ht="12.75">
      <c r="A25" s="31" t="s">
        <v>44</v>
      </c>
      <c r="B25" s="32" t="s">
        <v>73</v>
      </c>
      <c r="C25" s="19" t="s">
        <v>27</v>
      </c>
      <c r="D25" s="22">
        <v>3525</v>
      </c>
      <c r="E25" s="22"/>
      <c r="F25" s="22">
        <v>2850</v>
      </c>
      <c r="G25" s="22"/>
      <c r="H25" s="22">
        <f>122*25</f>
        <v>3050</v>
      </c>
      <c r="I25" s="22">
        <v>3000</v>
      </c>
      <c r="J25" s="22"/>
      <c r="K25" s="22">
        <v>3125</v>
      </c>
      <c r="L25" s="22">
        <v>2500</v>
      </c>
      <c r="M25" s="22"/>
      <c r="N25" s="22"/>
      <c r="O25" s="22"/>
      <c r="P25" s="22"/>
      <c r="Q25" s="22"/>
      <c r="R25" s="22"/>
      <c r="S25" s="22">
        <f>97*25</f>
        <v>2425</v>
      </c>
      <c r="T25" s="36"/>
      <c r="U25" s="22"/>
      <c r="V25" s="22"/>
      <c r="W25" s="23"/>
      <c r="X25" s="23"/>
    </row>
    <row r="26" spans="1:24" ht="12.75">
      <c r="A26" s="18" t="s">
        <v>44</v>
      </c>
      <c r="B26" s="19" t="s">
        <v>35</v>
      </c>
      <c r="C26" s="19" t="s">
        <v>28</v>
      </c>
      <c r="D26" s="21">
        <v>5225</v>
      </c>
      <c r="E26" s="21"/>
      <c r="F26" s="22"/>
      <c r="G26" s="22"/>
      <c r="H26" s="22">
        <f>122*50</f>
        <v>6100</v>
      </c>
      <c r="I26" s="22"/>
      <c r="J26" s="22"/>
      <c r="K26" s="22">
        <v>6250</v>
      </c>
      <c r="L26" s="22"/>
      <c r="M26" s="22"/>
      <c r="N26" s="22"/>
      <c r="O26" s="22"/>
      <c r="P26" s="22"/>
      <c r="Q26" s="22"/>
      <c r="R26" s="21"/>
      <c r="S26" s="22"/>
      <c r="T26" s="22"/>
      <c r="U26" s="22">
        <v>5325</v>
      </c>
      <c r="V26" s="22"/>
      <c r="W26" s="23"/>
      <c r="X26" s="23"/>
    </row>
    <row r="27" spans="1:24" ht="12.75">
      <c r="A27" s="13" t="s">
        <v>45</v>
      </c>
      <c r="B27" s="14"/>
      <c r="C27" s="28"/>
      <c r="D27" s="64"/>
      <c r="E27" s="64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88"/>
    </row>
    <row r="28" spans="1:24" ht="12.75">
      <c r="A28" s="33" t="s">
        <v>46</v>
      </c>
      <c r="B28" s="32" t="s">
        <v>26</v>
      </c>
      <c r="C28" s="32" t="s">
        <v>27</v>
      </c>
      <c r="D28" s="22">
        <v>3225</v>
      </c>
      <c r="E28" s="21"/>
      <c r="F28" s="47"/>
      <c r="G28" s="21"/>
      <c r="H28" s="21"/>
      <c r="I28" s="49"/>
      <c r="J28" s="53"/>
      <c r="K28" s="21">
        <v>3000</v>
      </c>
      <c r="L28" s="48">
        <f>120*25</f>
        <v>3000</v>
      </c>
      <c r="M28" s="47"/>
      <c r="N28" s="21"/>
      <c r="O28" s="49">
        <v>3000</v>
      </c>
      <c r="P28" s="49"/>
      <c r="Q28" s="49"/>
      <c r="R28" s="49"/>
      <c r="S28" s="21"/>
      <c r="T28" s="1">
        <v>3200</v>
      </c>
      <c r="U28" s="21">
        <v>2833</v>
      </c>
      <c r="V28" s="58"/>
      <c r="W28" s="49"/>
      <c r="X28" s="21"/>
    </row>
    <row r="29" spans="1:24" ht="12.75">
      <c r="A29" s="13" t="s">
        <v>47</v>
      </c>
      <c r="B29" s="34"/>
      <c r="C29" s="35"/>
      <c r="D29" s="64"/>
      <c r="E29" s="64"/>
      <c r="F29" s="64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88"/>
    </row>
    <row r="30" spans="1:24" ht="12.75">
      <c r="A30" s="31" t="s">
        <v>48</v>
      </c>
      <c r="B30" s="32" t="s">
        <v>49</v>
      </c>
      <c r="C30" s="32" t="s">
        <v>50</v>
      </c>
      <c r="D30" s="22"/>
      <c r="E30" s="22"/>
      <c r="F30" s="27">
        <v>555</v>
      </c>
      <c r="G30" s="22">
        <v>600</v>
      </c>
      <c r="H30" s="22"/>
      <c r="I30" s="23">
        <v>750</v>
      </c>
      <c r="J30" s="66"/>
      <c r="K30" s="22"/>
      <c r="L30" s="75"/>
      <c r="M30" s="22"/>
      <c r="N30" s="22"/>
      <c r="O30" s="23"/>
      <c r="P30" s="23"/>
      <c r="Q30" s="23"/>
      <c r="R30" s="22">
        <v>530</v>
      </c>
      <c r="S30" s="22"/>
      <c r="T30" s="22">
        <v>690</v>
      </c>
      <c r="U30" s="22">
        <v>752</v>
      </c>
      <c r="V30" s="22"/>
      <c r="W30" s="22"/>
      <c r="X30" s="22">
        <v>743</v>
      </c>
    </row>
    <row r="31" spans="1:24" ht="12.75">
      <c r="A31" s="18" t="s">
        <v>51</v>
      </c>
      <c r="B31" s="19" t="s">
        <v>49</v>
      </c>
      <c r="C31" s="19" t="s">
        <v>50</v>
      </c>
      <c r="D31" s="22"/>
      <c r="E31" s="22"/>
      <c r="F31" s="27"/>
      <c r="G31" s="22">
        <v>620</v>
      </c>
      <c r="H31" s="22"/>
      <c r="I31" s="23">
        <v>780</v>
      </c>
      <c r="J31" s="23"/>
      <c r="K31" s="22"/>
      <c r="L31" s="43"/>
      <c r="M31" s="22"/>
      <c r="N31" s="22"/>
      <c r="O31" s="23"/>
      <c r="P31" s="23">
        <v>620</v>
      </c>
      <c r="Q31" s="23"/>
      <c r="R31" s="22"/>
      <c r="S31" s="22"/>
      <c r="T31" s="22">
        <v>890</v>
      </c>
      <c r="U31" s="22">
        <v>936</v>
      </c>
      <c r="V31" s="22"/>
      <c r="W31" s="22"/>
      <c r="X31" s="22">
        <v>926</v>
      </c>
    </row>
    <row r="32" spans="1:24" ht="12.75">
      <c r="A32" s="18" t="s">
        <v>51</v>
      </c>
      <c r="B32" s="19" t="s">
        <v>49</v>
      </c>
      <c r="C32" s="32" t="s">
        <v>27</v>
      </c>
      <c r="D32" s="22"/>
      <c r="E32" s="22"/>
      <c r="F32" s="27"/>
      <c r="G32" s="27"/>
      <c r="H32" s="22"/>
      <c r="I32" s="23"/>
      <c r="J32" s="22"/>
      <c r="K32" s="22"/>
      <c r="L32" s="43"/>
      <c r="M32" s="22"/>
      <c r="N32" s="22"/>
      <c r="O32" s="23"/>
      <c r="P32" s="23"/>
      <c r="Q32" s="23"/>
      <c r="R32" s="22"/>
      <c r="S32" s="22"/>
      <c r="T32" s="22">
        <v>9375</v>
      </c>
      <c r="U32" s="22">
        <v>10550</v>
      </c>
      <c r="V32" s="22"/>
      <c r="W32" s="22"/>
      <c r="X32" s="22"/>
    </row>
    <row r="33" spans="1:24" ht="12.75">
      <c r="A33" s="18" t="s">
        <v>52</v>
      </c>
      <c r="B33" s="19" t="s">
        <v>49</v>
      </c>
      <c r="C33" s="19" t="s">
        <v>50</v>
      </c>
      <c r="D33" s="22"/>
      <c r="E33" s="22"/>
      <c r="F33" s="22">
        <v>620</v>
      </c>
      <c r="G33" s="22">
        <v>700</v>
      </c>
      <c r="H33" s="22"/>
      <c r="I33" s="22">
        <v>790</v>
      </c>
      <c r="J33" s="22"/>
      <c r="K33" s="22"/>
      <c r="L33" s="22"/>
      <c r="M33" s="22"/>
      <c r="N33" s="22">
        <v>600</v>
      </c>
      <c r="O33" s="22"/>
      <c r="P33" s="22">
        <v>770</v>
      </c>
      <c r="Q33" s="22"/>
      <c r="R33" s="22">
        <v>640</v>
      </c>
      <c r="S33" s="22"/>
      <c r="T33" s="22">
        <v>930</v>
      </c>
      <c r="U33" s="22">
        <v>998</v>
      </c>
      <c r="V33" s="22"/>
      <c r="W33" s="22"/>
      <c r="X33" s="22">
        <v>1004</v>
      </c>
    </row>
    <row r="34" spans="1:24" ht="12.75">
      <c r="A34" s="13" t="s">
        <v>53</v>
      </c>
      <c r="B34" s="14"/>
      <c r="C34" s="28"/>
      <c r="D34" s="60"/>
      <c r="E34" s="60"/>
      <c r="F34" s="6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89"/>
    </row>
    <row r="35" spans="1:24" ht="12.75">
      <c r="A35" s="33" t="s">
        <v>54</v>
      </c>
      <c r="B35" s="32" t="s">
        <v>55</v>
      </c>
      <c r="C35" s="32" t="s">
        <v>56</v>
      </c>
      <c r="D35" s="36"/>
      <c r="E35" s="36">
        <v>110</v>
      </c>
      <c r="F35" s="36">
        <v>90</v>
      </c>
      <c r="G35" s="36">
        <v>100</v>
      </c>
      <c r="H35" s="36">
        <v>100</v>
      </c>
      <c r="I35" s="36">
        <v>110</v>
      </c>
      <c r="J35" s="74">
        <v>110</v>
      </c>
      <c r="K35" s="36">
        <v>100</v>
      </c>
      <c r="L35" s="22">
        <v>90</v>
      </c>
      <c r="M35" s="22">
        <v>110</v>
      </c>
      <c r="N35" s="22">
        <v>100</v>
      </c>
      <c r="O35" s="22">
        <v>140</v>
      </c>
      <c r="P35" s="22">
        <v>100</v>
      </c>
      <c r="Q35" s="22">
        <v>120</v>
      </c>
      <c r="R35" s="22">
        <v>90</v>
      </c>
      <c r="S35" s="22"/>
      <c r="T35" s="22">
        <v>115</v>
      </c>
      <c r="U35" s="22">
        <v>110</v>
      </c>
      <c r="V35" s="22"/>
      <c r="W35" s="22">
        <v>100</v>
      </c>
      <c r="X35" s="23">
        <v>95</v>
      </c>
    </row>
    <row r="36" spans="1:24" ht="12.75">
      <c r="A36" s="39" t="s">
        <v>54</v>
      </c>
      <c r="B36" s="19" t="s">
        <v>55</v>
      </c>
      <c r="C36" s="19" t="s">
        <v>0</v>
      </c>
      <c r="D36" s="36"/>
      <c r="E36" s="36">
        <v>450</v>
      </c>
      <c r="F36" s="37">
        <v>375</v>
      </c>
      <c r="G36" s="22">
        <v>390</v>
      </c>
      <c r="H36" s="23">
        <v>400</v>
      </c>
      <c r="I36" s="36">
        <v>410</v>
      </c>
      <c r="J36" s="36">
        <v>480</v>
      </c>
      <c r="K36" s="23">
        <v>420</v>
      </c>
      <c r="L36" s="22">
        <v>390</v>
      </c>
      <c r="M36" s="22">
        <v>410</v>
      </c>
      <c r="N36" s="22">
        <v>370</v>
      </c>
      <c r="O36" s="22">
        <v>390</v>
      </c>
      <c r="P36" s="22">
        <v>390</v>
      </c>
      <c r="Q36" s="22">
        <v>450</v>
      </c>
      <c r="R36" s="22">
        <v>350</v>
      </c>
      <c r="S36" s="22"/>
      <c r="T36" s="22">
        <v>400</v>
      </c>
      <c r="U36" s="22">
        <v>451</v>
      </c>
      <c r="V36" s="22"/>
      <c r="W36" s="22">
        <v>360</v>
      </c>
      <c r="X36" s="36">
        <v>390</v>
      </c>
    </row>
    <row r="37" spans="1:24" ht="12.75">
      <c r="A37" s="39" t="s">
        <v>54</v>
      </c>
      <c r="B37" s="19" t="s">
        <v>55</v>
      </c>
      <c r="C37" s="19" t="s">
        <v>57</v>
      </c>
      <c r="D37" s="36">
        <v>1950</v>
      </c>
      <c r="E37" s="36">
        <v>1850</v>
      </c>
      <c r="F37" s="37">
        <v>1550</v>
      </c>
      <c r="G37" s="22">
        <v>1580</v>
      </c>
      <c r="H37" s="23">
        <v>1650</v>
      </c>
      <c r="I37" s="36"/>
      <c r="J37" s="36"/>
      <c r="K37" s="23">
        <v>1680</v>
      </c>
      <c r="L37" s="22">
        <v>1630</v>
      </c>
      <c r="M37" s="22"/>
      <c r="N37" s="22">
        <v>1500</v>
      </c>
      <c r="O37" s="22">
        <v>1650</v>
      </c>
      <c r="P37" s="22">
        <v>1600</v>
      </c>
      <c r="Q37" s="22">
        <v>1900</v>
      </c>
      <c r="R37" s="22">
        <v>1570</v>
      </c>
      <c r="S37" s="22"/>
      <c r="T37" s="22">
        <v>1720</v>
      </c>
      <c r="U37" s="22">
        <v>1854</v>
      </c>
      <c r="V37" s="22"/>
      <c r="W37" s="22">
        <v>1480</v>
      </c>
      <c r="X37" s="36">
        <v>1590</v>
      </c>
    </row>
    <row r="38" spans="1:24" ht="12.75">
      <c r="A38" s="39" t="s">
        <v>54</v>
      </c>
      <c r="B38" s="19" t="s">
        <v>55</v>
      </c>
      <c r="C38" s="19" t="s">
        <v>58</v>
      </c>
      <c r="D38" s="36">
        <v>3290</v>
      </c>
      <c r="E38" s="36"/>
      <c r="F38" s="36"/>
      <c r="G38" s="36"/>
      <c r="H38" s="36"/>
      <c r="I38" s="36"/>
      <c r="J38" s="36"/>
      <c r="K38" s="36"/>
      <c r="L38" s="36">
        <v>2950</v>
      </c>
      <c r="M38" s="36"/>
      <c r="N38" s="36">
        <v>2990</v>
      </c>
      <c r="O38" s="36">
        <v>3150</v>
      </c>
      <c r="P38" s="36">
        <v>2880</v>
      </c>
      <c r="Q38" s="36"/>
      <c r="R38" s="36">
        <v>2850</v>
      </c>
      <c r="S38" s="36"/>
      <c r="T38" s="36"/>
      <c r="U38" s="36">
        <v>3355</v>
      </c>
      <c r="V38" s="36"/>
      <c r="W38" s="36">
        <v>2690</v>
      </c>
      <c r="X38" s="36"/>
    </row>
    <row r="39" spans="1:24" ht="12.75">
      <c r="A39" s="13" t="s">
        <v>59</v>
      </c>
      <c r="B39" s="14"/>
      <c r="C39" s="28"/>
      <c r="D39" s="61"/>
      <c r="E39" s="61"/>
      <c r="F39" s="6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90"/>
    </row>
    <row r="40" spans="1:24" ht="12.75">
      <c r="A40" s="31" t="s">
        <v>60</v>
      </c>
      <c r="B40" s="32" t="s">
        <v>61</v>
      </c>
      <c r="C40" s="32" t="s">
        <v>1</v>
      </c>
      <c r="D40" s="22"/>
      <c r="E40" s="22"/>
      <c r="F40" s="22">
        <v>440</v>
      </c>
      <c r="G40" s="22">
        <v>380</v>
      </c>
      <c r="H40" s="22"/>
      <c r="I40" s="22"/>
      <c r="J40" s="22"/>
      <c r="K40" s="22"/>
      <c r="L40" s="22"/>
      <c r="M40" s="22"/>
      <c r="N40" s="22">
        <v>400</v>
      </c>
      <c r="O40" s="22"/>
      <c r="P40" s="22"/>
      <c r="Q40" s="22"/>
      <c r="R40" s="22">
        <v>450</v>
      </c>
      <c r="S40" s="22"/>
      <c r="T40" s="22">
        <v>480</v>
      </c>
      <c r="U40" s="22"/>
      <c r="V40" s="22"/>
      <c r="W40" s="22"/>
      <c r="X40" s="22"/>
    </row>
    <row r="41" spans="1:24" ht="12.75">
      <c r="A41" s="18" t="s">
        <v>60</v>
      </c>
      <c r="B41" s="19" t="s">
        <v>61</v>
      </c>
      <c r="C41" s="19" t="s">
        <v>50</v>
      </c>
      <c r="D41" s="22">
        <v>1060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860</v>
      </c>
      <c r="S41" s="22"/>
      <c r="T41" s="22"/>
      <c r="U41" s="22"/>
      <c r="V41" s="22"/>
      <c r="W41" s="22"/>
      <c r="X41" s="22"/>
    </row>
    <row r="42" spans="1:24" ht="12.75">
      <c r="A42" s="18" t="s">
        <v>60</v>
      </c>
      <c r="B42" s="19" t="s">
        <v>62</v>
      </c>
      <c r="C42" s="19" t="s">
        <v>63</v>
      </c>
      <c r="D42" s="22"/>
      <c r="E42" s="22"/>
      <c r="F42" s="22">
        <v>75</v>
      </c>
      <c r="G42" s="22">
        <v>80</v>
      </c>
      <c r="H42" s="22">
        <v>60</v>
      </c>
      <c r="I42" s="22">
        <v>70</v>
      </c>
      <c r="J42" s="22"/>
      <c r="K42" s="22"/>
      <c r="L42" s="22"/>
      <c r="M42" s="22"/>
      <c r="N42" s="22">
        <v>70</v>
      </c>
      <c r="O42" s="22">
        <v>80</v>
      </c>
      <c r="P42" s="22"/>
      <c r="Q42" s="22"/>
      <c r="R42" s="22"/>
      <c r="S42" s="22"/>
      <c r="T42" s="22"/>
      <c r="U42" s="22">
        <v>64</v>
      </c>
      <c r="V42" s="22"/>
      <c r="W42" s="22"/>
      <c r="X42" s="22"/>
    </row>
    <row r="43" spans="1:24" ht="12.75">
      <c r="A43" s="18" t="s">
        <v>60</v>
      </c>
      <c r="B43" s="19" t="s">
        <v>62</v>
      </c>
      <c r="C43" s="19" t="s">
        <v>74</v>
      </c>
      <c r="D43" s="22"/>
      <c r="E43" s="22"/>
      <c r="F43" s="22">
        <v>70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60</v>
      </c>
      <c r="S43" s="22"/>
      <c r="T43" s="22">
        <v>70</v>
      </c>
      <c r="U43" s="22"/>
      <c r="V43" s="22"/>
      <c r="W43" s="22"/>
      <c r="X43" s="22"/>
    </row>
    <row r="44" spans="1:24" ht="12.75">
      <c r="A44" s="18">
        <v>2250</v>
      </c>
      <c r="B44" s="19" t="s">
        <v>62</v>
      </c>
      <c r="C44" s="40" t="s">
        <v>2</v>
      </c>
      <c r="D44" s="22">
        <v>250</v>
      </c>
      <c r="E44" s="22"/>
      <c r="F44" s="22"/>
      <c r="G44" s="22">
        <v>220</v>
      </c>
      <c r="H44" s="22"/>
      <c r="I44" s="68">
        <v>180</v>
      </c>
      <c r="J44" s="77">
        <v>225</v>
      </c>
      <c r="K44" s="22"/>
      <c r="L44" s="22"/>
      <c r="M44" s="22"/>
      <c r="N44" s="22">
        <v>170</v>
      </c>
      <c r="O44" s="22">
        <v>210</v>
      </c>
      <c r="P44" s="22"/>
      <c r="Q44" s="22"/>
      <c r="R44" s="22">
        <v>200</v>
      </c>
      <c r="S44" s="22"/>
      <c r="T44" s="22">
        <v>170</v>
      </c>
      <c r="U44" s="22"/>
      <c r="V44" s="22"/>
      <c r="W44" s="22"/>
      <c r="X44" s="22"/>
    </row>
    <row r="45" spans="1:24" ht="12.75">
      <c r="A45" s="18" t="s">
        <v>60</v>
      </c>
      <c r="B45" s="19" t="s">
        <v>62</v>
      </c>
      <c r="C45" s="19" t="s">
        <v>64</v>
      </c>
      <c r="D45" s="22"/>
      <c r="E45" s="22"/>
      <c r="F45" s="22"/>
      <c r="G45" s="22">
        <v>400</v>
      </c>
      <c r="H45" s="22"/>
      <c r="I45" s="22">
        <v>370</v>
      </c>
      <c r="J45" s="67"/>
      <c r="K45" s="22"/>
      <c r="L45" s="22"/>
      <c r="M45" s="22"/>
      <c r="N45" s="22">
        <v>310</v>
      </c>
      <c r="O45" s="22"/>
      <c r="P45" s="22"/>
      <c r="Q45" s="22"/>
      <c r="R45" s="22">
        <v>390</v>
      </c>
      <c r="S45" s="22"/>
      <c r="T45" s="22"/>
      <c r="U45" s="22"/>
      <c r="V45" s="22"/>
      <c r="W45" s="22"/>
      <c r="X45" s="22"/>
    </row>
    <row r="46" spans="1:24" ht="12.75">
      <c r="A46" s="18" t="s">
        <v>60</v>
      </c>
      <c r="B46" s="19" t="s">
        <v>62</v>
      </c>
      <c r="C46" s="19" t="s">
        <v>1</v>
      </c>
      <c r="D46" s="22"/>
      <c r="E46" s="22"/>
      <c r="F46" s="22"/>
      <c r="G46" s="22">
        <v>500</v>
      </c>
      <c r="H46" s="22"/>
      <c r="I46" s="22">
        <v>490</v>
      </c>
      <c r="J46" s="22"/>
      <c r="K46" s="22">
        <v>450</v>
      </c>
      <c r="L46" s="22"/>
      <c r="M46" s="22"/>
      <c r="N46" s="22">
        <v>440</v>
      </c>
      <c r="O46" s="22">
        <v>500</v>
      </c>
      <c r="P46" s="22"/>
      <c r="Q46" s="22"/>
      <c r="R46" s="22"/>
      <c r="S46" s="22"/>
      <c r="T46" s="22">
        <v>480</v>
      </c>
      <c r="U46" s="22">
        <v>520</v>
      </c>
      <c r="V46" s="22"/>
      <c r="W46" s="22"/>
      <c r="X46" s="22"/>
    </row>
    <row r="47" spans="1:24" ht="12.75">
      <c r="A47" s="18" t="s">
        <v>60</v>
      </c>
      <c r="B47" s="19" t="s">
        <v>62</v>
      </c>
      <c r="C47" s="19" t="s">
        <v>50</v>
      </c>
      <c r="D47" s="47"/>
      <c r="E47" s="47"/>
      <c r="F47" s="47"/>
      <c r="G47" s="22"/>
      <c r="H47" s="22">
        <v>980</v>
      </c>
      <c r="I47" s="22">
        <v>860</v>
      </c>
      <c r="J47" s="22"/>
      <c r="K47" s="22"/>
      <c r="L47" s="22"/>
      <c r="M47" s="22"/>
      <c r="N47" s="22">
        <v>860</v>
      </c>
      <c r="O47" s="22"/>
      <c r="P47" s="22"/>
      <c r="Q47" s="22"/>
      <c r="R47" s="22"/>
      <c r="S47" s="22"/>
      <c r="T47" s="22"/>
      <c r="U47" s="22"/>
      <c r="V47" s="21"/>
      <c r="W47" s="63"/>
      <c r="X47" s="87"/>
    </row>
    <row r="48" spans="1:24" ht="12.75">
      <c r="A48" s="13" t="s">
        <v>65</v>
      </c>
      <c r="B48" s="14"/>
      <c r="C48" s="28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4" ht="12.75">
      <c r="A49" s="31" t="s">
        <v>66</v>
      </c>
      <c r="B49" s="32" t="s">
        <v>67</v>
      </c>
      <c r="C49" s="32" t="s">
        <v>0</v>
      </c>
      <c r="D49" s="22"/>
      <c r="E49" s="22">
        <v>925</v>
      </c>
      <c r="F49" s="22">
        <v>805</v>
      </c>
      <c r="G49" s="22">
        <v>1150</v>
      </c>
      <c r="H49" s="22">
        <v>850</v>
      </c>
      <c r="I49" s="22">
        <v>850</v>
      </c>
      <c r="J49" s="22">
        <v>890</v>
      </c>
      <c r="K49" s="22">
        <v>920</v>
      </c>
      <c r="L49" s="22">
        <v>950</v>
      </c>
      <c r="M49" s="22"/>
      <c r="N49" s="22">
        <v>900</v>
      </c>
      <c r="O49" s="22">
        <v>800</v>
      </c>
      <c r="P49" s="22">
        <v>850</v>
      </c>
      <c r="Q49" s="22">
        <v>925</v>
      </c>
      <c r="R49" s="22">
        <v>720</v>
      </c>
      <c r="S49" s="22"/>
      <c r="T49" s="22"/>
      <c r="U49" s="22"/>
      <c r="V49" s="23"/>
      <c r="W49" s="23"/>
      <c r="X49" s="23">
        <v>960</v>
      </c>
    </row>
    <row r="50" spans="1:24" ht="12.75">
      <c r="A50" s="18" t="s">
        <v>66</v>
      </c>
      <c r="B50" s="19" t="s">
        <v>68</v>
      </c>
      <c r="C50" s="19" t="s">
        <v>69</v>
      </c>
      <c r="D50" s="22"/>
      <c r="E50" s="22"/>
      <c r="F50" s="22">
        <v>280</v>
      </c>
      <c r="G50" s="22"/>
      <c r="H50" s="22">
        <v>370</v>
      </c>
      <c r="I50" s="22">
        <v>330</v>
      </c>
      <c r="J50" s="22"/>
      <c r="K50" s="22"/>
      <c r="L50" s="22"/>
      <c r="M50" s="22"/>
      <c r="N50" s="22">
        <v>360</v>
      </c>
      <c r="O50" s="22"/>
      <c r="P50" s="22"/>
      <c r="Q50" s="22"/>
      <c r="R50" s="22">
        <v>290</v>
      </c>
      <c r="S50" s="22"/>
      <c r="T50" s="22">
        <v>230</v>
      </c>
      <c r="U50" s="22"/>
      <c r="V50" s="23"/>
      <c r="W50" s="22"/>
      <c r="X50" s="23"/>
    </row>
    <row r="51" spans="1:24" ht="12.75">
      <c r="A51" s="18" t="s">
        <v>70</v>
      </c>
      <c r="B51" s="19" t="s">
        <v>68</v>
      </c>
      <c r="C51" s="19" t="s"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>
        <v>770</v>
      </c>
      <c r="O51" s="22">
        <v>950</v>
      </c>
      <c r="P51" s="22"/>
      <c r="Q51" s="22"/>
      <c r="R51" s="22">
        <v>685</v>
      </c>
      <c r="S51" s="22"/>
      <c r="T51" s="22"/>
      <c r="U51" s="22"/>
      <c r="V51" s="23"/>
      <c r="W51" s="23"/>
      <c r="X51" s="23">
        <v>1080</v>
      </c>
    </row>
    <row r="52" spans="1:24" ht="12.75">
      <c r="A52" s="18" t="s">
        <v>71</v>
      </c>
      <c r="B52" s="19" t="s">
        <v>67</v>
      </c>
      <c r="C52" s="19" t="s">
        <v>0</v>
      </c>
      <c r="D52" s="22">
        <v>1070</v>
      </c>
      <c r="E52" s="22"/>
      <c r="F52" s="21"/>
      <c r="G52" s="22"/>
      <c r="H52" s="22">
        <v>1100</v>
      </c>
      <c r="I52" s="22"/>
      <c r="J52" s="22"/>
      <c r="K52" s="22">
        <v>1050</v>
      </c>
      <c r="L52" s="22"/>
      <c r="M52" s="21"/>
      <c r="N52" s="22">
        <v>760</v>
      </c>
      <c r="O52" s="22">
        <v>950</v>
      </c>
      <c r="P52" s="22">
        <v>885</v>
      </c>
      <c r="Q52" s="22"/>
      <c r="R52" s="22">
        <v>740</v>
      </c>
      <c r="S52" s="22"/>
      <c r="T52" s="22">
        <v>790</v>
      </c>
      <c r="U52" s="22"/>
      <c r="V52" s="23"/>
      <c r="W52" s="23"/>
      <c r="X52" s="23"/>
    </row>
    <row r="53" spans="1:24" ht="12.75">
      <c r="A53" s="18" t="s">
        <v>72</v>
      </c>
      <c r="B53" s="19" t="s">
        <v>67</v>
      </c>
      <c r="C53" s="19" t="s">
        <v>69</v>
      </c>
      <c r="D53" s="41"/>
      <c r="E53" s="41">
        <v>210</v>
      </c>
      <c r="F53" s="21">
        <v>240</v>
      </c>
      <c r="G53" s="42">
        <v>230</v>
      </c>
      <c r="H53" s="42">
        <v>220</v>
      </c>
      <c r="I53" s="55">
        <v>190</v>
      </c>
      <c r="J53" s="56"/>
      <c r="K53" s="42"/>
      <c r="L53" s="36"/>
      <c r="M53" s="21">
        <v>220</v>
      </c>
      <c r="N53" s="42">
        <v>215</v>
      </c>
      <c r="O53" s="23">
        <v>200</v>
      </c>
      <c r="P53" s="23">
        <v>220</v>
      </c>
      <c r="Q53" s="23">
        <v>210</v>
      </c>
      <c r="R53" s="22">
        <v>175</v>
      </c>
      <c r="S53" s="42"/>
      <c r="T53" s="38">
        <v>150</v>
      </c>
      <c r="U53" s="38">
        <v>220</v>
      </c>
      <c r="V53" s="38"/>
      <c r="W53" s="23">
        <v>200</v>
      </c>
      <c r="X53" s="23">
        <v>195</v>
      </c>
    </row>
    <row r="54" spans="1:24" ht="12.75">
      <c r="A54" s="18" t="s">
        <v>72</v>
      </c>
      <c r="B54" s="19" t="s">
        <v>67</v>
      </c>
      <c r="C54" s="19" t="s">
        <v>0</v>
      </c>
      <c r="D54" s="36">
        <v>510</v>
      </c>
      <c r="E54" s="36">
        <v>480</v>
      </c>
      <c r="F54" s="36">
        <v>460</v>
      </c>
      <c r="G54" s="36">
        <v>520</v>
      </c>
      <c r="H54" s="36">
        <v>430</v>
      </c>
      <c r="I54" s="36">
        <v>450</v>
      </c>
      <c r="J54" s="36"/>
      <c r="K54" s="36">
        <v>480</v>
      </c>
      <c r="L54" s="36"/>
      <c r="M54" s="36">
        <v>450</v>
      </c>
      <c r="N54" s="36">
        <v>470</v>
      </c>
      <c r="O54" s="36">
        <v>450</v>
      </c>
      <c r="P54" s="36">
        <v>430</v>
      </c>
      <c r="Q54" s="22">
        <v>480</v>
      </c>
      <c r="R54" s="36">
        <v>440</v>
      </c>
      <c r="S54" s="36"/>
      <c r="T54" s="36">
        <v>370</v>
      </c>
      <c r="U54" s="36">
        <v>493</v>
      </c>
      <c r="V54" s="36"/>
      <c r="W54" s="36"/>
      <c r="X54" s="36">
        <v>440</v>
      </c>
    </row>
    <row r="55" spans="12:23" ht="12.75">
      <c r="L55" s="76"/>
      <c r="W55" s="76"/>
    </row>
    <row r="56" spans="8:23" ht="12.75">
      <c r="H56" s="76"/>
      <c r="L56" s="76"/>
      <c r="P56" s="76"/>
      <c r="S56" s="76"/>
      <c r="W56" s="76"/>
    </row>
  </sheetData>
  <sheetProtection/>
  <mergeCells count="22">
    <mergeCell ref="A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T1:T2"/>
  </mergeCells>
  <printOptions/>
  <pageMargins left="0.1968503937007874" right="0.31496062992125984" top="0.15748031496062992" bottom="0.15748031496062992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2022-03-31T07:37:12Z</cp:lastPrinted>
  <dcterms:created xsi:type="dcterms:W3CDTF">2002-10-24T10:52:18Z</dcterms:created>
  <dcterms:modified xsi:type="dcterms:W3CDTF">2022-03-31T07:37:21Z</dcterms:modified>
  <cp:category/>
  <cp:version/>
  <cp:contentType/>
  <cp:contentStatus/>
</cp:coreProperties>
</file>